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4580" windowHeight="4740" tabRatio="202"/>
  </bookViews>
  <sheets>
    <sheet name="Oferta" sheetId="1" r:id="rId1"/>
    <sheet name="Dane logistyczne" sheetId="3" r:id="rId2"/>
    <sheet name="Zamówienie" sheetId="4" r:id="rId3"/>
  </sheets>
  <definedNames>
    <definedName name="_xlnm._FilterDatabase" localSheetId="1" hidden="1">'Dane logistyczne'!$A$2:$T$635</definedName>
    <definedName name="_xlnm.Print_Area" localSheetId="2">Zamówienie!$A$1:$F$147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4" l="1"/>
  <c r="E13" i="4" s="1"/>
  <c r="F13" i="4" s="1"/>
  <c r="B13" i="4"/>
  <c r="B14" i="4"/>
  <c r="D14" i="4"/>
  <c r="E14" i="4" s="1"/>
  <c r="F14" i="4" s="1"/>
  <c r="B15" i="4"/>
  <c r="D15" i="4"/>
  <c r="E15" i="4" s="1"/>
  <c r="F15" i="4" s="1"/>
  <c r="B16" i="4"/>
  <c r="D16" i="4"/>
  <c r="E16" i="4" s="1"/>
  <c r="F16" i="4" s="1"/>
  <c r="B17" i="4"/>
  <c r="D17" i="4"/>
  <c r="E17" i="4" s="1"/>
  <c r="F17" i="4"/>
  <c r="B18" i="4"/>
  <c r="D18" i="4"/>
  <c r="E18" i="4" s="1"/>
  <c r="F18" i="4" s="1"/>
  <c r="B19" i="4"/>
  <c r="D19" i="4"/>
  <c r="E19" i="4" s="1"/>
  <c r="F19" i="4" s="1"/>
  <c r="B20" i="4"/>
  <c r="D20" i="4"/>
  <c r="E20" i="4" s="1"/>
  <c r="F20" i="4" s="1"/>
  <c r="B21" i="4"/>
  <c r="D21" i="4"/>
  <c r="E21" i="4" s="1"/>
  <c r="F21" i="4"/>
  <c r="B22" i="4"/>
  <c r="D22" i="4"/>
  <c r="E22" i="4" s="1"/>
  <c r="F22" i="4" s="1"/>
  <c r="B23" i="4"/>
  <c r="D23" i="4"/>
  <c r="E23" i="4" s="1"/>
  <c r="F23" i="4" s="1"/>
  <c r="B24" i="4"/>
  <c r="D24" i="4"/>
  <c r="E24" i="4" s="1"/>
  <c r="F24" i="4" s="1"/>
  <c r="B25" i="4"/>
  <c r="D25" i="4"/>
  <c r="E25" i="4" s="1"/>
  <c r="F25" i="4"/>
  <c r="B26" i="4"/>
  <c r="D26" i="4"/>
  <c r="E26" i="4" s="1"/>
  <c r="F26" i="4" s="1"/>
  <c r="B27" i="4"/>
  <c r="D27" i="4"/>
  <c r="E27" i="4" s="1"/>
  <c r="F27" i="4" s="1"/>
  <c r="B28" i="4"/>
  <c r="D28" i="4"/>
  <c r="E28" i="4" s="1"/>
  <c r="F28" i="4" s="1"/>
  <c r="B29" i="4"/>
  <c r="D29" i="4"/>
  <c r="E29" i="4" s="1"/>
  <c r="F29" i="4"/>
  <c r="B30" i="4"/>
  <c r="D30" i="4"/>
  <c r="E30" i="4" s="1"/>
  <c r="F30" i="4" s="1"/>
  <c r="B31" i="4"/>
  <c r="D31" i="4"/>
  <c r="E31" i="4" s="1"/>
  <c r="F31" i="4" s="1"/>
  <c r="B32" i="4"/>
  <c r="D32" i="4"/>
  <c r="E32" i="4" s="1"/>
  <c r="F32" i="4" s="1"/>
  <c r="B33" i="4"/>
  <c r="D33" i="4"/>
  <c r="E33" i="4" s="1"/>
  <c r="F33" i="4"/>
  <c r="B34" i="4"/>
  <c r="D34" i="4"/>
  <c r="E34" i="4" s="1"/>
  <c r="F34" i="4" s="1"/>
  <c r="B35" i="4"/>
  <c r="D35" i="4"/>
  <c r="E35" i="4" s="1"/>
  <c r="F35" i="4" s="1"/>
  <c r="B36" i="4"/>
  <c r="D36" i="4"/>
  <c r="E36" i="4" s="1"/>
  <c r="F36" i="4" s="1"/>
  <c r="B37" i="4"/>
  <c r="D37" i="4"/>
  <c r="E37" i="4" s="1"/>
  <c r="F37" i="4"/>
  <c r="B38" i="4"/>
  <c r="D38" i="4"/>
  <c r="E38" i="4" s="1"/>
  <c r="F38" i="4" s="1"/>
  <c r="B39" i="4"/>
  <c r="D39" i="4"/>
  <c r="E39" i="4" s="1"/>
  <c r="F39" i="4" s="1"/>
  <c r="B40" i="4"/>
  <c r="D40" i="4"/>
  <c r="E40" i="4" s="1"/>
  <c r="F40" i="4" s="1"/>
  <c r="B41" i="4"/>
  <c r="D41" i="4"/>
  <c r="E41" i="4" s="1"/>
  <c r="F41" i="4"/>
  <c r="B42" i="4"/>
  <c r="D42" i="4"/>
  <c r="E42" i="4" s="1"/>
  <c r="F42" i="4" s="1"/>
  <c r="B43" i="4"/>
  <c r="D43" i="4"/>
  <c r="E43" i="4" s="1"/>
  <c r="F43" i="4" s="1"/>
  <c r="B44" i="4"/>
  <c r="D44" i="4"/>
  <c r="E44" i="4" s="1"/>
  <c r="F44" i="4" s="1"/>
  <c r="B45" i="4"/>
  <c r="D45" i="4"/>
  <c r="E45" i="4" s="1"/>
  <c r="F45" i="4"/>
  <c r="B46" i="4"/>
  <c r="D46" i="4"/>
  <c r="E46" i="4" s="1"/>
  <c r="F46" i="4" s="1"/>
  <c r="B47" i="4"/>
  <c r="D47" i="4"/>
  <c r="E47" i="4" s="1"/>
  <c r="F47" i="4" s="1"/>
  <c r="B48" i="4"/>
  <c r="D48" i="4"/>
  <c r="E48" i="4" s="1"/>
  <c r="F48" i="4" s="1"/>
  <c r="B49" i="4"/>
  <c r="D49" i="4"/>
  <c r="E49" i="4" s="1"/>
  <c r="F49" i="4"/>
  <c r="B50" i="4"/>
  <c r="D50" i="4"/>
  <c r="E50" i="4" s="1"/>
  <c r="F50" i="4" s="1"/>
  <c r="B51" i="4"/>
  <c r="D51" i="4"/>
  <c r="E51" i="4" s="1"/>
  <c r="F51" i="4" s="1"/>
  <c r="B52" i="4"/>
  <c r="D52" i="4"/>
  <c r="E52" i="4" s="1"/>
  <c r="F52" i="4" s="1"/>
  <c r="B53" i="4"/>
  <c r="D53" i="4"/>
  <c r="E53" i="4" s="1"/>
  <c r="F53" i="4"/>
  <c r="B54" i="4"/>
  <c r="D54" i="4"/>
  <c r="E54" i="4" s="1"/>
  <c r="F54" i="4" s="1"/>
  <c r="B55" i="4"/>
  <c r="D55" i="4"/>
  <c r="E55" i="4" s="1"/>
  <c r="F55" i="4" s="1"/>
  <c r="B56" i="4"/>
  <c r="D56" i="4"/>
  <c r="E56" i="4" s="1"/>
  <c r="F56" i="4" s="1"/>
  <c r="B57" i="4"/>
  <c r="D57" i="4"/>
  <c r="E57" i="4" s="1"/>
  <c r="F57" i="4"/>
  <c r="B58" i="4"/>
  <c r="D58" i="4"/>
  <c r="E58" i="4" s="1"/>
  <c r="F58" i="4" s="1"/>
  <c r="B59" i="4"/>
  <c r="D59" i="4"/>
  <c r="E59" i="4" s="1"/>
  <c r="F59" i="4" s="1"/>
  <c r="B60" i="4"/>
  <c r="D60" i="4"/>
  <c r="E60" i="4" s="1"/>
  <c r="F60" i="4" s="1"/>
  <c r="B61" i="4"/>
  <c r="D61" i="4"/>
  <c r="E61" i="4" s="1"/>
  <c r="F61" i="4"/>
  <c r="B62" i="4"/>
  <c r="D62" i="4"/>
  <c r="E62" i="4" s="1"/>
  <c r="F62" i="4" s="1"/>
  <c r="B63" i="4"/>
  <c r="D63" i="4"/>
  <c r="E63" i="4" s="1"/>
  <c r="F63" i="4" s="1"/>
  <c r="B64" i="4"/>
  <c r="D64" i="4"/>
  <c r="E64" i="4" s="1"/>
  <c r="F64" i="4" s="1"/>
  <c r="B65" i="4"/>
  <c r="D65" i="4"/>
  <c r="E65" i="4" s="1"/>
  <c r="F65" i="4"/>
  <c r="B66" i="4"/>
  <c r="D66" i="4"/>
  <c r="E66" i="4" s="1"/>
  <c r="F66" i="4" s="1"/>
  <c r="B67" i="4"/>
  <c r="D67" i="4"/>
  <c r="E67" i="4" s="1"/>
  <c r="F67" i="4" s="1"/>
  <c r="B68" i="4"/>
  <c r="D68" i="4"/>
  <c r="E68" i="4" s="1"/>
  <c r="F68" i="4" s="1"/>
  <c r="B69" i="4"/>
  <c r="D69" i="4"/>
  <c r="E69" i="4" s="1"/>
  <c r="F69" i="4"/>
  <c r="B70" i="4"/>
  <c r="D70" i="4"/>
  <c r="E70" i="4" s="1"/>
  <c r="F70" i="4" s="1"/>
  <c r="B71" i="4"/>
  <c r="D71" i="4"/>
  <c r="E71" i="4" s="1"/>
  <c r="F71" i="4" s="1"/>
  <c r="B72" i="4"/>
  <c r="D72" i="4"/>
  <c r="E72" i="4" s="1"/>
  <c r="F72" i="4" s="1"/>
  <c r="B73" i="4"/>
  <c r="D73" i="4"/>
  <c r="E73" i="4" s="1"/>
  <c r="F73" i="4"/>
  <c r="B74" i="4"/>
  <c r="D74" i="4"/>
  <c r="E74" i="4" s="1"/>
  <c r="F74" i="4" s="1"/>
  <c r="B75" i="4"/>
  <c r="D75" i="4"/>
  <c r="E75" i="4" s="1"/>
  <c r="F75" i="4" s="1"/>
  <c r="B76" i="4"/>
  <c r="D76" i="4"/>
  <c r="E76" i="4" s="1"/>
  <c r="F76" i="4" s="1"/>
  <c r="B77" i="4"/>
  <c r="D77" i="4"/>
  <c r="E77" i="4" s="1"/>
  <c r="F77" i="4"/>
  <c r="B78" i="4"/>
  <c r="D78" i="4"/>
  <c r="E78" i="4" s="1"/>
  <c r="F78" i="4" s="1"/>
  <c r="B79" i="4"/>
  <c r="D79" i="4"/>
  <c r="E79" i="4" s="1"/>
  <c r="F79" i="4"/>
  <c r="B80" i="4"/>
  <c r="D80" i="4"/>
  <c r="E80" i="4" s="1"/>
  <c r="F80" i="4" s="1"/>
  <c r="B81" i="4"/>
  <c r="D81" i="4"/>
  <c r="E81" i="4" s="1"/>
  <c r="F81" i="4"/>
  <c r="B82" i="4"/>
  <c r="D82" i="4"/>
  <c r="E82" i="4" s="1"/>
  <c r="F82" i="4" s="1"/>
  <c r="B83" i="4"/>
  <c r="D83" i="4"/>
  <c r="E83" i="4" s="1"/>
  <c r="F83" i="4"/>
  <c r="B84" i="4"/>
  <c r="D84" i="4"/>
  <c r="E84" i="4" s="1"/>
  <c r="F84" i="4" s="1"/>
  <c r="B85" i="4"/>
  <c r="D85" i="4"/>
  <c r="E85" i="4" s="1"/>
  <c r="F85" i="4"/>
  <c r="B86" i="4"/>
  <c r="D86" i="4"/>
  <c r="E86" i="4" s="1"/>
  <c r="F86" i="4" s="1"/>
  <c r="B87" i="4"/>
  <c r="D87" i="4"/>
  <c r="E87" i="4" s="1"/>
  <c r="F87" i="4"/>
  <c r="B88" i="4"/>
  <c r="D88" i="4"/>
  <c r="E88" i="4" s="1"/>
  <c r="F88" i="4" s="1"/>
  <c r="B89" i="4"/>
  <c r="D89" i="4"/>
  <c r="E89" i="4" s="1"/>
  <c r="F89" i="4"/>
  <c r="B90" i="4"/>
  <c r="D90" i="4"/>
  <c r="E90" i="4" s="1"/>
  <c r="F90" i="4" s="1"/>
  <c r="B91" i="4"/>
  <c r="D91" i="4"/>
  <c r="E91" i="4" s="1"/>
  <c r="F91" i="4"/>
  <c r="B92" i="4"/>
  <c r="D92" i="4"/>
  <c r="E92" i="4" s="1"/>
  <c r="F92" i="4" s="1"/>
  <c r="B93" i="4"/>
  <c r="D93" i="4"/>
  <c r="E93" i="4" s="1"/>
  <c r="F93" i="4"/>
  <c r="B94" i="4"/>
  <c r="D94" i="4"/>
  <c r="E94" i="4" s="1"/>
  <c r="F94" i="4" s="1"/>
  <c r="B95" i="4"/>
  <c r="D95" i="4"/>
  <c r="E95" i="4" s="1"/>
  <c r="F95" i="4"/>
  <c r="B96" i="4"/>
  <c r="D96" i="4"/>
  <c r="E96" i="4" s="1"/>
  <c r="F96" i="4" s="1"/>
  <c r="B97" i="4"/>
  <c r="D97" i="4"/>
  <c r="E97" i="4" s="1"/>
  <c r="F97" i="4"/>
  <c r="B98" i="4"/>
  <c r="D98" i="4"/>
  <c r="E98" i="4" s="1"/>
  <c r="F98" i="4" s="1"/>
  <c r="B99" i="4"/>
  <c r="D99" i="4"/>
  <c r="E99" i="4"/>
  <c r="F99" i="4" s="1"/>
  <c r="B100" i="4"/>
  <c r="D100" i="4"/>
  <c r="E100" i="4"/>
  <c r="F100" i="4" s="1"/>
  <c r="B101" i="4"/>
  <c r="D101" i="4"/>
  <c r="E101" i="4" s="1"/>
  <c r="F101" i="4" s="1"/>
  <c r="B102" i="4"/>
  <c r="D102" i="4"/>
  <c r="E102" i="4" s="1"/>
  <c r="F102" i="4" s="1"/>
  <c r="B103" i="4"/>
  <c r="D103" i="4"/>
  <c r="E103" i="4" s="1"/>
  <c r="F103" i="4" s="1"/>
  <c r="B104" i="4"/>
  <c r="D104" i="4"/>
  <c r="E104" i="4" s="1"/>
  <c r="F104" i="4" s="1"/>
  <c r="B105" i="4"/>
  <c r="D105" i="4"/>
  <c r="E105" i="4" s="1"/>
  <c r="F105" i="4" s="1"/>
  <c r="B106" i="4"/>
  <c r="D106" i="4"/>
  <c r="E106" i="4" s="1"/>
  <c r="F106" i="4" s="1"/>
  <c r="B107" i="4"/>
  <c r="D107" i="4"/>
  <c r="E107" i="4" s="1"/>
  <c r="F107" i="4" s="1"/>
  <c r="B108" i="4"/>
  <c r="D108" i="4"/>
  <c r="E108" i="4" s="1"/>
  <c r="F108" i="4" s="1"/>
  <c r="B109" i="4"/>
  <c r="D109" i="4"/>
  <c r="E109" i="4" s="1"/>
  <c r="F109" i="4" s="1"/>
  <c r="B110" i="4"/>
  <c r="D110" i="4"/>
  <c r="E110" i="4" s="1"/>
  <c r="F110" i="4" s="1"/>
  <c r="B111" i="4"/>
  <c r="D111" i="4"/>
  <c r="E111" i="4" s="1"/>
  <c r="F111" i="4" s="1"/>
  <c r="B112" i="4"/>
  <c r="D112" i="4"/>
  <c r="E112" i="4" s="1"/>
  <c r="F112" i="4" s="1"/>
  <c r="B113" i="4"/>
  <c r="D113" i="4"/>
  <c r="E113" i="4" s="1"/>
  <c r="F113" i="4" s="1"/>
  <c r="B114" i="4"/>
  <c r="D114" i="4"/>
  <c r="E114" i="4" s="1"/>
  <c r="F114" i="4" s="1"/>
  <c r="B115" i="4"/>
  <c r="D115" i="4"/>
  <c r="E115" i="4" s="1"/>
  <c r="F115" i="4" s="1"/>
  <c r="B116" i="4"/>
  <c r="D116" i="4"/>
  <c r="E116" i="4" s="1"/>
  <c r="F116" i="4" s="1"/>
  <c r="B117" i="4"/>
  <c r="D117" i="4"/>
  <c r="E117" i="4" s="1"/>
  <c r="F117" i="4" s="1"/>
  <c r="B118" i="4"/>
  <c r="D118" i="4"/>
  <c r="E118" i="4" s="1"/>
  <c r="F118" i="4" s="1"/>
  <c r="B119" i="4"/>
  <c r="D119" i="4"/>
  <c r="E119" i="4" s="1"/>
  <c r="F119" i="4" s="1"/>
  <c r="B120" i="4"/>
  <c r="D120" i="4"/>
  <c r="E120" i="4" s="1"/>
  <c r="F120" i="4" s="1"/>
  <c r="B121" i="4"/>
  <c r="D121" i="4"/>
  <c r="E121" i="4" s="1"/>
  <c r="F121" i="4" s="1"/>
  <c r="B122" i="4"/>
  <c r="D122" i="4"/>
  <c r="E122" i="4" s="1"/>
  <c r="F122" i="4" s="1"/>
  <c r="B123" i="4"/>
  <c r="D123" i="4"/>
  <c r="E123" i="4" s="1"/>
  <c r="F123" i="4" s="1"/>
  <c r="B124" i="4"/>
  <c r="D124" i="4"/>
  <c r="E124" i="4" s="1"/>
  <c r="F124" i="4" s="1"/>
  <c r="B125" i="4"/>
  <c r="D125" i="4"/>
  <c r="E125" i="4" s="1"/>
  <c r="F125" i="4" s="1"/>
  <c r="B126" i="4"/>
  <c r="D126" i="4"/>
  <c r="E126" i="4" s="1"/>
  <c r="F126" i="4" s="1"/>
  <c r="B127" i="4"/>
  <c r="D127" i="4"/>
  <c r="E127" i="4" s="1"/>
  <c r="F127" i="4" s="1"/>
  <c r="B128" i="4"/>
  <c r="D128" i="4"/>
  <c r="E128" i="4" s="1"/>
  <c r="F128" i="4" s="1"/>
  <c r="B129" i="4"/>
  <c r="D129" i="4"/>
  <c r="E129" i="4" s="1"/>
  <c r="F129" i="4" s="1"/>
  <c r="B130" i="4"/>
  <c r="D130" i="4"/>
  <c r="E130" i="4" s="1"/>
  <c r="F130" i="4" s="1"/>
  <c r="B131" i="4"/>
  <c r="D131" i="4"/>
  <c r="E131" i="4" s="1"/>
  <c r="F131" i="4" s="1"/>
  <c r="B132" i="4"/>
  <c r="D132" i="4"/>
  <c r="E132" i="4" s="1"/>
  <c r="F132" i="4" s="1"/>
  <c r="B133" i="4"/>
  <c r="D133" i="4"/>
  <c r="E133" i="4" s="1"/>
  <c r="F133" i="4" s="1"/>
  <c r="B134" i="4"/>
  <c r="D134" i="4"/>
  <c r="E134" i="4" s="1"/>
  <c r="F134" i="4" s="1"/>
  <c r="B135" i="4"/>
  <c r="D135" i="4"/>
  <c r="E135" i="4" s="1"/>
  <c r="F135" i="4" s="1"/>
  <c r="B136" i="4"/>
  <c r="D136" i="4"/>
  <c r="E136" i="4" s="1"/>
  <c r="F136" i="4" s="1"/>
  <c r="B137" i="4"/>
  <c r="D137" i="4"/>
  <c r="E137" i="4" s="1"/>
  <c r="F137" i="4" s="1"/>
  <c r="B138" i="4"/>
  <c r="D138" i="4"/>
  <c r="E138" i="4" s="1"/>
  <c r="F138" i="4" s="1"/>
  <c r="B139" i="4"/>
  <c r="D139" i="4"/>
  <c r="E139" i="4" s="1"/>
  <c r="F139" i="4" s="1"/>
  <c r="B140" i="4"/>
  <c r="D140" i="4"/>
  <c r="E140" i="4" s="1"/>
  <c r="F140" i="4" s="1"/>
  <c r="B141" i="4"/>
  <c r="D141" i="4"/>
  <c r="E141" i="4" s="1"/>
  <c r="F141" i="4" s="1"/>
  <c r="B142" i="4"/>
  <c r="D142" i="4"/>
  <c r="E142" i="4" s="1"/>
  <c r="F142" i="4" s="1"/>
  <c r="B143" i="4"/>
  <c r="D143" i="4"/>
  <c r="E143" i="4" s="1"/>
  <c r="F143" i="4" s="1"/>
  <c r="B144" i="4"/>
  <c r="D144" i="4"/>
  <c r="E144" i="4" s="1"/>
  <c r="F144" i="4" s="1"/>
  <c r="B145" i="4"/>
  <c r="D145" i="4"/>
  <c r="E145" i="4" s="1"/>
  <c r="F145" i="4" s="1"/>
  <c r="B146" i="4"/>
  <c r="D146" i="4"/>
  <c r="E146" i="4" s="1"/>
  <c r="F146" i="4" s="1"/>
  <c r="B147" i="4"/>
  <c r="D147" i="4"/>
  <c r="E147" i="4" s="1"/>
  <c r="F147" i="4" s="1"/>
  <c r="E5" i="4"/>
  <c r="E6" i="4" l="1"/>
  <c r="K61" i="3"/>
  <c r="K60" i="3"/>
  <c r="K59" i="3"/>
  <c r="K58" i="3"/>
  <c r="T2" i="3"/>
  <c r="R2" i="3"/>
  <c r="Q2" i="3"/>
  <c r="P2" i="3"/>
  <c r="K8" i="3"/>
  <c r="K9" i="3"/>
  <c r="K13" i="3"/>
  <c r="K17" i="3"/>
  <c r="K20" i="3"/>
  <c r="K21" i="3"/>
  <c r="K24" i="3"/>
  <c r="K25" i="3"/>
  <c r="K29" i="3"/>
  <c r="K33" i="3"/>
  <c r="K36" i="3"/>
  <c r="K37" i="3"/>
  <c r="K40" i="3"/>
  <c r="K41" i="3"/>
  <c r="K45" i="3"/>
  <c r="K49" i="3"/>
  <c r="K52" i="3"/>
  <c r="K53" i="3"/>
  <c r="K56" i="3"/>
  <c r="K57" i="3"/>
  <c r="K65" i="3"/>
  <c r="K69" i="3"/>
  <c r="K72" i="3"/>
  <c r="K73" i="3"/>
  <c r="K76" i="3"/>
  <c r="K77" i="3"/>
  <c r="K81" i="3"/>
  <c r="K85" i="3"/>
  <c r="K88" i="3"/>
  <c r="K89" i="3"/>
  <c r="K92" i="3"/>
  <c r="K93" i="3"/>
  <c r="K97" i="3"/>
  <c r="K101" i="3"/>
  <c r="K104" i="3"/>
  <c r="K105" i="3"/>
  <c r="K108" i="3"/>
  <c r="K109" i="3"/>
  <c r="K113" i="3"/>
  <c r="K117" i="3"/>
  <c r="K120" i="3"/>
  <c r="K121" i="3"/>
  <c r="K124" i="3"/>
  <c r="K125" i="3"/>
  <c r="K129" i="3"/>
  <c r="K133" i="3"/>
  <c r="K136" i="3"/>
  <c r="K137" i="3"/>
  <c r="K140" i="3"/>
  <c r="K141" i="3"/>
  <c r="K145" i="3"/>
  <c r="K149" i="3"/>
  <c r="K152" i="3"/>
  <c r="K153" i="3"/>
  <c r="K156" i="3"/>
  <c r="K157" i="3"/>
  <c r="K165" i="3"/>
  <c r="K168" i="3"/>
  <c r="K169" i="3"/>
  <c r="K172" i="3"/>
  <c r="K173" i="3"/>
  <c r="K177" i="3"/>
  <c r="K181" i="3"/>
  <c r="K184" i="3"/>
  <c r="K185" i="3"/>
  <c r="K188" i="3"/>
  <c r="K189" i="3"/>
  <c r="K193" i="3"/>
  <c r="K200" i="3"/>
  <c r="Q201" i="3"/>
  <c r="K204" i="3"/>
  <c r="Q205" i="3"/>
  <c r="K208" i="3"/>
  <c r="K209" i="3"/>
  <c r="K212" i="3"/>
  <c r="K213" i="3"/>
  <c r="K216" i="3"/>
  <c r="K217" i="3"/>
  <c r="K220" i="3"/>
  <c r="K221" i="3"/>
  <c r="K224" i="3"/>
  <c r="K225" i="3"/>
  <c r="K228" i="3"/>
  <c r="K229" i="3"/>
  <c r="K232" i="3"/>
  <c r="K233" i="3"/>
  <c r="K240" i="3"/>
  <c r="Q241" i="3"/>
  <c r="K244" i="3"/>
  <c r="K245" i="3"/>
  <c r="K248" i="3"/>
  <c r="K249" i="3"/>
  <c r="K252" i="3"/>
  <c r="K253" i="3"/>
  <c r="K256" i="3"/>
  <c r="K257" i="3"/>
  <c r="K260" i="3"/>
  <c r="K261" i="3"/>
  <c r="K264" i="3"/>
  <c r="Q265" i="3"/>
  <c r="K268" i="3"/>
  <c r="K269" i="3"/>
  <c r="K272" i="3"/>
  <c r="K273" i="3"/>
  <c r="K276" i="3"/>
  <c r="K277" i="3"/>
  <c r="K280" i="3"/>
  <c r="K281" i="3"/>
  <c r="K284" i="3"/>
  <c r="K288" i="3"/>
  <c r="K289" i="3"/>
  <c r="K293" i="3"/>
  <c r="K297" i="3"/>
  <c r="K300" i="3"/>
  <c r="K301" i="3"/>
  <c r="K308" i="3"/>
  <c r="K309" i="3"/>
  <c r="K313" i="3"/>
  <c r="K321" i="3"/>
  <c r="K324" i="3"/>
  <c r="K329" i="3"/>
  <c r="K332" i="3"/>
  <c r="K333" i="3"/>
  <c r="K337" i="3"/>
  <c r="K341" i="3"/>
  <c r="K344" i="3"/>
  <c r="K345" i="3"/>
  <c r="K348" i="3"/>
  <c r="K349" i="3"/>
  <c r="K353" i="3"/>
  <c r="K357" i="3"/>
  <c r="K360" i="3"/>
  <c r="K361" i="3"/>
  <c r="K364" i="3"/>
  <c r="K365" i="3"/>
  <c r="K369" i="3"/>
  <c r="K373" i="3"/>
  <c r="K377" i="3"/>
  <c r="K384" i="3"/>
  <c r="K385" i="3"/>
  <c r="K389" i="3"/>
  <c r="K401" i="3"/>
  <c r="K413" i="3"/>
  <c r="K416" i="3"/>
  <c r="K417" i="3"/>
  <c r="K420" i="3"/>
  <c r="K421" i="3"/>
  <c r="K425" i="3"/>
  <c r="K429" i="3"/>
  <c r="K432" i="3"/>
  <c r="K437" i="3"/>
  <c r="K444" i="3"/>
  <c r="K449" i="3"/>
  <c r="K453" i="3"/>
  <c r="K457" i="3"/>
  <c r="K460" i="3"/>
  <c r="K464" i="3"/>
  <c r="K465" i="3"/>
  <c r="K469" i="3"/>
  <c r="K473" i="3"/>
  <c r="K476" i="3"/>
  <c r="K477" i="3"/>
  <c r="K480" i="3"/>
  <c r="K481" i="3"/>
  <c r="K488" i="3"/>
  <c r="K489" i="3"/>
  <c r="K492" i="3"/>
  <c r="K493" i="3"/>
  <c r="K497" i="3"/>
  <c r="K501" i="3"/>
  <c r="K504" i="3"/>
  <c r="K505" i="3"/>
  <c r="K508" i="3"/>
  <c r="K616" i="3"/>
  <c r="K617" i="3"/>
  <c r="K620" i="3"/>
  <c r="K621" i="3"/>
  <c r="K624" i="3"/>
  <c r="K629" i="3"/>
  <c r="Q239" i="3"/>
  <c r="Q203" i="3"/>
  <c r="Q199" i="3"/>
  <c r="Q171" i="3"/>
  <c r="Q167" i="3"/>
  <c r="Q46" i="3"/>
  <c r="Q42" i="3"/>
  <c r="Q19" i="3"/>
  <c r="K4" i="3"/>
  <c r="K5" i="3"/>
  <c r="K6" i="3"/>
  <c r="K7" i="3"/>
  <c r="K10" i="3"/>
  <c r="K11" i="3"/>
  <c r="K12" i="3"/>
  <c r="K14" i="3"/>
  <c r="K15" i="3"/>
  <c r="K16" i="3"/>
  <c r="K18" i="3"/>
  <c r="K19" i="3"/>
  <c r="K22" i="3"/>
  <c r="K23" i="3"/>
  <c r="K26" i="3"/>
  <c r="K27" i="3"/>
  <c r="K28" i="3"/>
  <c r="K30" i="3"/>
  <c r="K31" i="3"/>
  <c r="K32" i="3"/>
  <c r="K34" i="3"/>
  <c r="K35" i="3"/>
  <c r="K38" i="3"/>
  <c r="K39" i="3"/>
  <c r="K42" i="3"/>
  <c r="K43" i="3"/>
  <c r="K44" i="3"/>
  <c r="K46" i="3"/>
  <c r="K47" i="3"/>
  <c r="K48" i="3"/>
  <c r="K50" i="3"/>
  <c r="K51" i="3"/>
  <c r="K54" i="3"/>
  <c r="K55" i="3"/>
  <c r="K62" i="3"/>
  <c r="K63" i="3"/>
  <c r="K64" i="3"/>
  <c r="K66" i="3"/>
  <c r="K67" i="3"/>
  <c r="K68" i="3"/>
  <c r="K70" i="3"/>
  <c r="K71" i="3"/>
  <c r="K74" i="3"/>
  <c r="K75" i="3"/>
  <c r="K78" i="3"/>
  <c r="K79" i="3"/>
  <c r="K80" i="3"/>
  <c r="K82" i="3"/>
  <c r="K83" i="3"/>
  <c r="K84" i="3"/>
  <c r="K86" i="3"/>
  <c r="K87" i="3"/>
  <c r="K90" i="3"/>
  <c r="K91" i="3"/>
  <c r="K94" i="3"/>
  <c r="K95" i="3"/>
  <c r="K96" i="3"/>
  <c r="K98" i="3"/>
  <c r="K99" i="3"/>
  <c r="K100" i="3"/>
  <c r="K102" i="3"/>
  <c r="K103" i="3"/>
  <c r="K106" i="3"/>
  <c r="K107" i="3"/>
  <c r="K110" i="3"/>
  <c r="K111" i="3"/>
  <c r="K112" i="3"/>
  <c r="K114" i="3"/>
  <c r="K115" i="3"/>
  <c r="K116" i="3"/>
  <c r="K118" i="3"/>
  <c r="K119" i="3"/>
  <c r="K122" i="3"/>
  <c r="K123" i="3"/>
  <c r="K126" i="3"/>
  <c r="K127" i="3"/>
  <c r="K128" i="3"/>
  <c r="K130" i="3"/>
  <c r="K131" i="3"/>
  <c r="K132" i="3"/>
  <c r="K134" i="3"/>
  <c r="K135" i="3"/>
  <c r="K138" i="3"/>
  <c r="K139" i="3"/>
  <c r="K142" i="3"/>
  <c r="K143" i="3"/>
  <c r="K144" i="3"/>
  <c r="K146" i="3"/>
  <c r="K147" i="3"/>
  <c r="K148" i="3"/>
  <c r="K150" i="3"/>
  <c r="K151" i="3"/>
  <c r="K154" i="3"/>
  <c r="K155" i="3"/>
  <c r="K158" i="3"/>
  <c r="K159" i="3"/>
  <c r="K160" i="3"/>
  <c r="K162" i="3"/>
  <c r="K163" i="3"/>
  <c r="K164" i="3"/>
  <c r="K166" i="3"/>
  <c r="K167" i="3"/>
  <c r="K170" i="3"/>
  <c r="K171" i="3"/>
  <c r="K174" i="3"/>
  <c r="K175" i="3"/>
  <c r="K176" i="3"/>
  <c r="K178" i="3"/>
  <c r="K179" i="3"/>
  <c r="K180" i="3"/>
  <c r="K182" i="3"/>
  <c r="K183" i="3"/>
  <c r="K186" i="3"/>
  <c r="K187" i="3"/>
  <c r="K190" i="3"/>
  <c r="K191" i="3"/>
  <c r="K192" i="3"/>
  <c r="K194" i="3"/>
  <c r="K195" i="3"/>
  <c r="K196" i="3"/>
  <c r="K198" i="3"/>
  <c r="K199" i="3"/>
  <c r="K202" i="3"/>
  <c r="K203" i="3"/>
  <c r="K206" i="3"/>
  <c r="K207" i="3"/>
  <c r="K210" i="3"/>
  <c r="K211" i="3"/>
  <c r="K214" i="3"/>
  <c r="K215" i="3"/>
  <c r="K218" i="3"/>
  <c r="K219" i="3"/>
  <c r="K222" i="3"/>
  <c r="K223" i="3"/>
  <c r="K226" i="3"/>
  <c r="K227" i="3"/>
  <c r="K230" i="3"/>
  <c r="K231" i="3"/>
  <c r="K238" i="3"/>
  <c r="K239" i="3"/>
  <c r="K242" i="3"/>
  <c r="K243" i="3"/>
  <c r="K246" i="3"/>
  <c r="K247" i="3"/>
  <c r="K250" i="3"/>
  <c r="K251" i="3"/>
  <c r="K254" i="3"/>
  <c r="K255" i="3"/>
  <c r="K258" i="3"/>
  <c r="K259" i="3"/>
  <c r="K262" i="3"/>
  <c r="K263" i="3"/>
  <c r="K266" i="3"/>
  <c r="K267" i="3"/>
  <c r="K270" i="3"/>
  <c r="K271" i="3"/>
  <c r="K274" i="3"/>
  <c r="K275" i="3"/>
  <c r="K278" i="3"/>
  <c r="K279" i="3"/>
  <c r="K282" i="3"/>
  <c r="K283" i="3"/>
  <c r="K286" i="3"/>
  <c r="K287" i="3"/>
  <c r="K290" i="3"/>
  <c r="K291" i="3"/>
  <c r="K292" i="3"/>
  <c r="K294" i="3"/>
  <c r="K295" i="3"/>
  <c r="K296" i="3"/>
  <c r="K298" i="3"/>
  <c r="K299" i="3"/>
  <c r="K302" i="3"/>
  <c r="K307" i="3"/>
  <c r="K310" i="3"/>
  <c r="K311" i="3"/>
  <c r="K312" i="3"/>
  <c r="K318" i="3"/>
  <c r="K319" i="3"/>
  <c r="K320" i="3"/>
  <c r="K322" i="3"/>
  <c r="K323" i="3"/>
  <c r="K330" i="3"/>
  <c r="K331" i="3"/>
  <c r="K334" i="3"/>
  <c r="K335" i="3"/>
  <c r="K336" i="3"/>
  <c r="K338" i="3"/>
  <c r="K339" i="3"/>
  <c r="K340" i="3"/>
  <c r="K342" i="3"/>
  <c r="K343" i="3"/>
  <c r="K346" i="3"/>
  <c r="K347" i="3"/>
  <c r="K350" i="3"/>
  <c r="K351" i="3"/>
  <c r="K352" i="3"/>
  <c r="K354" i="3"/>
  <c r="K355" i="3"/>
  <c r="K356" i="3"/>
  <c r="K358" i="3"/>
  <c r="K359" i="3"/>
  <c r="K362" i="3"/>
  <c r="K363" i="3"/>
  <c r="K366" i="3"/>
  <c r="K367" i="3"/>
  <c r="K368" i="3"/>
  <c r="K374" i="3"/>
  <c r="K375" i="3"/>
  <c r="K376" i="3"/>
  <c r="K378" i="3"/>
  <c r="K379" i="3"/>
  <c r="K380" i="3"/>
  <c r="K386" i="3"/>
  <c r="K387" i="3"/>
  <c r="K388" i="3"/>
  <c r="K390" i="3"/>
  <c r="K391" i="3"/>
  <c r="K395" i="3"/>
  <c r="K396" i="3"/>
  <c r="K402" i="3"/>
  <c r="K407" i="3"/>
  <c r="K408" i="3"/>
  <c r="K414" i="3"/>
  <c r="K415" i="3"/>
  <c r="K418" i="3"/>
  <c r="K419" i="3"/>
  <c r="K422" i="3"/>
  <c r="K423" i="3"/>
  <c r="K424" i="3"/>
  <c r="K426" i="3"/>
  <c r="K427" i="3"/>
  <c r="K428" i="3"/>
  <c r="K430" i="3"/>
  <c r="K431" i="3"/>
  <c r="K438" i="3"/>
  <c r="K443" i="3"/>
  <c r="K450" i="3"/>
  <c r="K451" i="3"/>
  <c r="K452" i="3"/>
  <c r="K454" i="3"/>
  <c r="K455" i="3"/>
  <c r="K456" i="3"/>
  <c r="K458" i="3"/>
  <c r="K459" i="3"/>
  <c r="K462" i="3"/>
  <c r="K463" i="3"/>
  <c r="K466" i="3"/>
  <c r="K467" i="3"/>
  <c r="K468" i="3"/>
  <c r="K470" i="3"/>
  <c r="K471" i="3"/>
  <c r="K472" i="3"/>
  <c r="K474" i="3"/>
  <c r="K475" i="3"/>
  <c r="K478" i="3"/>
  <c r="K479" i="3"/>
  <c r="K482" i="3"/>
  <c r="K483" i="3"/>
  <c r="K486" i="3"/>
  <c r="K487" i="3"/>
  <c r="K490" i="3"/>
  <c r="K491" i="3"/>
  <c r="K494" i="3"/>
  <c r="K495" i="3"/>
  <c r="K496" i="3"/>
  <c r="K498" i="3"/>
  <c r="K499" i="3"/>
  <c r="K500" i="3"/>
  <c r="K502" i="3"/>
  <c r="K503" i="3"/>
  <c r="K506" i="3"/>
  <c r="K507" i="3"/>
  <c r="K618" i="3"/>
  <c r="K619" i="3"/>
  <c r="K622" i="3"/>
  <c r="K623" i="3"/>
  <c r="K627" i="3"/>
  <c r="K3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7" i="3"/>
  <c r="L308" i="3"/>
  <c r="L309" i="3"/>
  <c r="L310" i="3"/>
  <c r="L311" i="3"/>
  <c r="L312" i="3"/>
  <c r="L313" i="3"/>
  <c r="L318" i="3"/>
  <c r="L319" i="3"/>
  <c r="L320" i="3"/>
  <c r="L321" i="3"/>
  <c r="L322" i="3"/>
  <c r="L323" i="3"/>
  <c r="L324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3" i="3"/>
  <c r="L374" i="3"/>
  <c r="L375" i="3"/>
  <c r="L376" i="3"/>
  <c r="L377" i="3"/>
  <c r="L378" i="3"/>
  <c r="L379" i="3"/>
  <c r="L380" i="3"/>
  <c r="L384" i="3"/>
  <c r="L385" i="3"/>
  <c r="L386" i="3"/>
  <c r="L387" i="3"/>
  <c r="L388" i="3"/>
  <c r="L389" i="3"/>
  <c r="L390" i="3"/>
  <c r="L391" i="3"/>
  <c r="L395" i="3"/>
  <c r="L396" i="3"/>
  <c r="L401" i="3"/>
  <c r="L402" i="3"/>
  <c r="L407" i="3"/>
  <c r="L408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7" i="3"/>
  <c r="L438" i="3"/>
  <c r="L443" i="3"/>
  <c r="L444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616" i="3"/>
  <c r="L617" i="3"/>
  <c r="L618" i="3"/>
  <c r="L619" i="3"/>
  <c r="L620" i="3"/>
  <c r="L621" i="3"/>
  <c r="L622" i="3"/>
  <c r="L623" i="3"/>
  <c r="L624" i="3"/>
  <c r="L627" i="3"/>
  <c r="L629" i="3"/>
  <c r="L4" i="3"/>
  <c r="L5" i="3"/>
  <c r="L6" i="3"/>
  <c r="L7" i="3"/>
  <c r="L8" i="3"/>
  <c r="L9" i="3"/>
  <c r="L10" i="3"/>
  <c r="L11" i="3"/>
  <c r="L12" i="3"/>
  <c r="L13" i="3"/>
  <c r="L14" i="3"/>
  <c r="L15" i="3"/>
  <c r="L3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4" i="3"/>
  <c r="A5" i="3"/>
  <c r="A6" i="3"/>
  <c r="A7" i="3"/>
  <c r="A8" i="3"/>
  <c r="A9" i="3"/>
  <c r="A10" i="3"/>
  <c r="A11" i="3"/>
  <c r="A3" i="3"/>
  <c r="K241" i="3" l="1"/>
  <c r="K201" i="3"/>
  <c r="K265" i="3"/>
  <c r="K205" i="3"/>
  <c r="Q21" i="3"/>
  <c r="Q169" i="3"/>
  <c r="Q18" i="3"/>
  <c r="Q39" i="3"/>
  <c r="Q43" i="3"/>
  <c r="Q166" i="3"/>
  <c r="Q170" i="3"/>
  <c r="Q200" i="3"/>
  <c r="Q204" i="3"/>
  <c r="Q240" i="3"/>
  <c r="Q266" i="3"/>
  <c r="Q40" i="3"/>
  <c r="Q44" i="3"/>
  <c r="Q267" i="3"/>
  <c r="Q20" i="3"/>
  <c r="Q41" i="3"/>
  <c r="Q45" i="3"/>
  <c r="Q168" i="3"/>
  <c r="Q198" i="3"/>
  <c r="Q202" i="3"/>
  <c r="Q238" i="3"/>
  <c r="Q242" i="3"/>
  <c r="Q268" i="3"/>
  <c r="R46" i="3"/>
  <c r="R199" i="3"/>
  <c r="R203" i="3"/>
  <c r="R42" i="3"/>
  <c r="R239" i="3"/>
  <c r="R18" i="3"/>
  <c r="R39" i="3"/>
  <c r="R43" i="3"/>
  <c r="R166" i="3"/>
  <c r="R170" i="3"/>
  <c r="R200" i="3"/>
  <c r="R204" i="3"/>
  <c r="R240" i="3"/>
  <c r="R266" i="3"/>
  <c r="R21" i="3"/>
  <c r="R169" i="3"/>
  <c r="R265" i="3"/>
  <c r="R19" i="3"/>
  <c r="R40" i="3"/>
  <c r="R44" i="3"/>
  <c r="R167" i="3"/>
  <c r="R171" i="3"/>
  <c r="R201" i="3"/>
  <c r="R205" i="3"/>
  <c r="R241" i="3"/>
  <c r="R267" i="3"/>
  <c r="R20" i="3"/>
  <c r="R41" i="3"/>
  <c r="R45" i="3"/>
  <c r="R168" i="3"/>
  <c r="R198" i="3"/>
  <c r="R202" i="3"/>
  <c r="R238" i="3"/>
  <c r="R242" i="3"/>
  <c r="R268" i="3"/>
</calcChain>
</file>

<file path=xl/sharedStrings.xml><?xml version="1.0" encoding="utf-8"?>
<sst xmlns="http://schemas.openxmlformats.org/spreadsheetml/2006/main" count="2941" uniqueCount="1329">
  <si>
    <t>KAXN84060KP</t>
  </si>
  <si>
    <t>ASF(A01) Kołek wkręc. KAXN  8x 40/ 60 K/P (100)</t>
  </si>
  <si>
    <t>KAXN84080KP</t>
  </si>
  <si>
    <t>ASF(A01) Kołek wkręc. KAXN  8x 40/ 80 K/P (100)</t>
  </si>
  <si>
    <t>KAXN840100KP</t>
  </si>
  <si>
    <t>ASF(A01) Kołek wkręc. KAXN  8x 40/100 K/P (100)</t>
  </si>
  <si>
    <t>KAXN86080KP</t>
  </si>
  <si>
    <t>ASF(A01) Kołek wkręc. KAXN  8x 60/ 80 K/P (100)</t>
  </si>
  <si>
    <t>KAXN105060KP</t>
  </si>
  <si>
    <t>ASF(A01) Kołek wkręc. KAXN 10x 50/ 60 K/P (100)</t>
  </si>
  <si>
    <t>KAXN105080KP</t>
  </si>
  <si>
    <t>ASF(A01) Kołek wkręc. KAXN 10x 50/ 80 K/P (100)</t>
  </si>
  <si>
    <t>KAXN1050100KP</t>
  </si>
  <si>
    <t>ASF(A01) Kołek wkręc. KAXN 10x 50/100 K/P (100)</t>
  </si>
  <si>
    <t>KAXN107080KP</t>
  </si>
  <si>
    <t>ASF(A01) Kołek wkręc. KAXN 10x 70/ 80 K/P (100)</t>
  </si>
  <si>
    <t>KAXN126060KP</t>
  </si>
  <si>
    <t>ASF(A01) Kołek wkręc. KAXN 12x 60/ 60 K/P ( 50)</t>
  </si>
  <si>
    <t>KAXN126080KP</t>
  </si>
  <si>
    <t>ASF(A01) Kołek wkręc. KAXN 12x 60/ 80 K/P ( 50)</t>
  </si>
  <si>
    <t>KAXN1260100KP</t>
  </si>
  <si>
    <t>ASF(A01) Kołek wkręc. KAXN 12x 60/100 K/P ( 50)</t>
  </si>
  <si>
    <t>KAXN1260120KP</t>
  </si>
  <si>
    <t>ASF(A01) Kołek wkręc. KAXN 12x 60/120 K/P ( 50)</t>
  </si>
  <si>
    <t>KAXN147080KP</t>
  </si>
  <si>
    <t>ASF(A01) Kołek wkręc. KAXN 14x 70/ 80 K/P ( 50)</t>
  </si>
  <si>
    <t>KAXN1470100KP</t>
  </si>
  <si>
    <t>ASF(A01) Kołek wkręc. KAXN 14x 70/100 K/P ( 50)</t>
  </si>
  <si>
    <t>KAXN1470120KP</t>
  </si>
  <si>
    <t>ASF(A01) Kołek wkręc. KAXN 14x 70/120 K/P ( 50)</t>
  </si>
  <si>
    <t>KAXN84060KF30</t>
  </si>
  <si>
    <t>ASF(A02) Kołek wkręc. KAXN  8x 40/ 60K/F30 (8/14)</t>
  </si>
  <si>
    <t>KAXN86080KF25</t>
  </si>
  <si>
    <t>ASF(A02) Kołek wkręc. KAXN  8x 60/ 80K/F25 (8/14)</t>
  </si>
  <si>
    <t>KAXN105060KF25</t>
  </si>
  <si>
    <t>ASF(A02) Kołek wkręc. KAXN 10x 50/ 60K/F25 (8/14)</t>
  </si>
  <si>
    <t>KAXN107080KF15</t>
  </si>
  <si>
    <t>ASF(A02) Kołek wkręc. KAXN 10x 70/ 80K/F15 (8/14)</t>
  </si>
  <si>
    <t>KAXN105060KF</t>
  </si>
  <si>
    <t>ASF(A03) Kołek wkręc. KAXN 10x 50/ 60 K/F ( 7)</t>
  </si>
  <si>
    <t>KAXN105080KF</t>
  </si>
  <si>
    <t>ASF(A03) Kołek wkręc. KAXN 10x 50/ 80 K/F ( 6)</t>
  </si>
  <si>
    <t>KAXN1050100KF</t>
  </si>
  <si>
    <t>ASF(A03) Kołek wkręc. KAXN 10x 50/100 K/F ( 5)</t>
  </si>
  <si>
    <t>KAXN126080KF</t>
  </si>
  <si>
    <t>ASF(A03) Kołek wkręc. KAXN 12x 60/ 80 K/F ( 4)</t>
  </si>
  <si>
    <t>KAXN63040P</t>
  </si>
  <si>
    <t>ASF(A04) Kołek wkręc. KAXN  6 x 30/ 40/P (200)</t>
  </si>
  <si>
    <t>KAXN63050P</t>
  </si>
  <si>
    <t>ASF(A04) Kołek wkręc. KAXN  6 x 30/ 50/P (200)</t>
  </si>
  <si>
    <t>KAXN65060P</t>
  </si>
  <si>
    <t>ASF(A04) Kołek wkręc. KAXN  6 x 50/ 60/P (200)</t>
  </si>
  <si>
    <t>KAXN84050P</t>
  </si>
  <si>
    <t>ASF(A04) Kołek wkręc. KAXN  8 x 40/ 50/P (200)</t>
  </si>
  <si>
    <t>KAXN84060P</t>
  </si>
  <si>
    <t>ASF(A04) Kołek wkręc. KAXN  8 x 40/ 60/P (100)</t>
  </si>
  <si>
    <t>KAXN84070P</t>
  </si>
  <si>
    <t>ASF(A04) Kołek wkręc. KAXN  8 x 40/ 70/P (100)</t>
  </si>
  <si>
    <t>KAXN84080P</t>
  </si>
  <si>
    <t>ASF(A04) Kołek wkręc. KAXN  8 x 40/ 80/P (100)</t>
  </si>
  <si>
    <t>KAXN840100P</t>
  </si>
  <si>
    <t>ASF(A04) Kołek wkręc. KAXN  8 x 40/100/P (100)</t>
  </si>
  <si>
    <t>KAXN86070P</t>
  </si>
  <si>
    <t>ASF(A04) Kołek wkręc. KAXN  8 x 60/ 70/P (100)</t>
  </si>
  <si>
    <t>KAXN105060P</t>
  </si>
  <si>
    <t>ASF(A04) Kołek wkręc. KAXN 10 x 50/ 60/P (100)</t>
  </si>
  <si>
    <t>KAXN105080P</t>
  </si>
  <si>
    <t>ASF(A04) Kołek wkręc. KAXN 10 x 50/ 80/P (100)</t>
  </si>
  <si>
    <t>KAXN1050100P</t>
  </si>
  <si>
    <t>ASF(A04) Kołek wkręc. KAXN 10 x 50/100/P (100)</t>
  </si>
  <si>
    <t>KAXN107080P</t>
  </si>
  <si>
    <t>ASF(A04) Kołek wkręc. KAXN 10 x 70/ 80/P (100)</t>
  </si>
  <si>
    <t>KAXN63040F50</t>
  </si>
  <si>
    <t>ASF(A05) Kołek wkręc. KAXN  6x 30/ 40 /F50 (8/20)</t>
  </si>
  <si>
    <t>KAXN63050F50</t>
  </si>
  <si>
    <t>ASF(A05) Kołek wkręc. KAXN  6x 30/ 50 /F50 (8/20)</t>
  </si>
  <si>
    <t>KAXN65060F50</t>
  </si>
  <si>
    <t>ASF(A05) Kołek wkręc. KAXN  6x 50/ 60 /F50 (8/14)</t>
  </si>
  <si>
    <t>KAXN84050F40</t>
  </si>
  <si>
    <t>ASF(A05) Kołek wkręc. KAXN  8x 40/ 50 /F40 (8/14)</t>
  </si>
  <si>
    <t>KAXN84060F40</t>
  </si>
  <si>
    <t>ASF(A05) Kołek wkręc. KAXN  8x 40/ 60 /F40 (8/14)</t>
  </si>
  <si>
    <t>KAXN86070F30</t>
  </si>
  <si>
    <t>ASF(A05) Kołek wkręc. KAXN  8x 60/ 70 /F30 (8/14)</t>
  </si>
  <si>
    <t>KAXN105060F25</t>
  </si>
  <si>
    <t>ASF(A05) Kołek wkręc. KAXN 10x 50/ 60 /F25 (8/14)</t>
  </si>
  <si>
    <t>KAXN107080F15</t>
  </si>
  <si>
    <t>ASF(A05) Kołek wkręc. KAXN 10x 70/ 80 /F15 (8/14)</t>
  </si>
  <si>
    <t>KAXN63040F</t>
  </si>
  <si>
    <t>ASF(A06) Kołek wkręc. KAXN  6 x 30/ 40 /F (32)</t>
  </si>
  <si>
    <t>KAXN63050F</t>
  </si>
  <si>
    <t>ASF(A06) Kołek wkręc. KAXN  6 x 30/ 50 /F (28)</t>
  </si>
  <si>
    <t>KAXN65060F</t>
  </si>
  <si>
    <t>ASF(A06) Kołek wkręc. KAXN  6 x 50/ 60 /F (20)</t>
  </si>
  <si>
    <t>KAXN84050F</t>
  </si>
  <si>
    <t>ASF(A06) Kołek wkręc. KAXN  8 x 40/ 50 /F (16)</t>
  </si>
  <si>
    <t>KAXN84060F</t>
  </si>
  <si>
    <t>ASF(A06) Kołek wkręc. KAXN  8 x 40/ 60 /F (14)</t>
  </si>
  <si>
    <t>KAXN84070F</t>
  </si>
  <si>
    <t>ASF(A06) Kołek wkręc. KAXN  8 x 40/ 70 /F (12)</t>
  </si>
  <si>
    <t>KAXN84080F</t>
  </si>
  <si>
    <t>ASF(A06) Kołek wkręc. KAXN  8 x 40/ 80 /F (10)</t>
  </si>
  <si>
    <t>KAXN86070F</t>
  </si>
  <si>
    <t>ASF(A06) Kołek wkręc. KAXN  8 x 60/ 70 /F (10)</t>
  </si>
  <si>
    <t>KAXN105060F</t>
  </si>
  <si>
    <t>ASF(A06) Kołek wkręc. KAXN 10 x 50/ 60 /F ( 8)</t>
  </si>
  <si>
    <t>KAXN105080F</t>
  </si>
  <si>
    <t>ASF(A06) Kołek wkręc. KAXN 10 x 50/ 80 /F ( 7)</t>
  </si>
  <si>
    <t>KAXN107080F</t>
  </si>
  <si>
    <t>ASF(A06) Kołek wkręc. KAXN 10 x 70/ 80 /F ( 5)</t>
  </si>
  <si>
    <t>KAXN6HP35P</t>
  </si>
  <si>
    <t>ASF(A07) Kołek wkręc. KAXN 6 HP 3,5 /P (100)</t>
  </si>
  <si>
    <t>KAXN8HP45P</t>
  </si>
  <si>
    <t>ASF(A07) Kołek wkręc. KAXN 8 HP 4,5 /P (100)</t>
  </si>
  <si>
    <t>KAXN6HS35P</t>
  </si>
  <si>
    <t>ASF(A08) Kołek wkręc. KAXN 6 HS 3,5 /P (100)</t>
  </si>
  <si>
    <t>KAXN8HS45P</t>
  </si>
  <si>
    <t>ASF(A08) Kołek wkręc. KAXN 8 HS 4,5 /P (100)</t>
  </si>
  <si>
    <t>AXN630P</t>
  </si>
  <si>
    <t>ASF(A09) Koszulka  AXN  6 x 30/P (300)</t>
  </si>
  <si>
    <t>AXN650P</t>
  </si>
  <si>
    <t>ASF(A09) Koszulka  AXN  6 x 50/P (300)</t>
  </si>
  <si>
    <t>AXN840P</t>
  </si>
  <si>
    <t>ASF(A09) Koszulka  AXN  8 x 40/P (200)</t>
  </si>
  <si>
    <t>AXN860P</t>
  </si>
  <si>
    <t>ASF(A09) Koszulka  AXN  8 x 60/P (200)</t>
  </si>
  <si>
    <t>AXN1050P</t>
  </si>
  <si>
    <t>ASF(A09) Koszulka  AXN 10 x 50/P (200)</t>
  </si>
  <si>
    <t>AXN1070P</t>
  </si>
  <si>
    <t>ASF(A09) Koszulka  AXN 10 x 70/P (150)</t>
  </si>
  <si>
    <t>AXN1260P</t>
  </si>
  <si>
    <t>ASF(A09) Koszulka  AXN 12 x 60/P (100)</t>
  </si>
  <si>
    <t>AXN1470P</t>
  </si>
  <si>
    <t>ASF(A09) Koszulka  AXN 14 x 70/P (100)</t>
  </si>
  <si>
    <t>AXN1680P</t>
  </si>
  <si>
    <t>ASF(A09) Koszulka  AXN 16 x 80/P ( 50)</t>
  </si>
  <si>
    <t>AXN630F</t>
  </si>
  <si>
    <t>ASF(A10) Koszulka AXN  6 x 30/F (40)</t>
  </si>
  <si>
    <t>AXN650F</t>
  </si>
  <si>
    <t>ASF(A10) Koszulka AXN  6 x 50/F (35)</t>
  </si>
  <si>
    <t>AXN840F</t>
  </si>
  <si>
    <t>ASF(A10) Koszulka AXN  8 x 40/F (24)</t>
  </si>
  <si>
    <t>AXN860F</t>
  </si>
  <si>
    <t>ASF(A10) Koszulka AXN  8 x 60/F (20)</t>
  </si>
  <si>
    <t>AXN1050F</t>
  </si>
  <si>
    <t>ASF(A10) Koszulka AXN 10 x 50/F (14)</t>
  </si>
  <si>
    <t>AXN1070F</t>
  </si>
  <si>
    <t>ASF(A10) Koszulka AXN 10 x 70/F (10)</t>
  </si>
  <si>
    <t>AXN1260F</t>
  </si>
  <si>
    <t>ASF(A10) Koszulka AXN 12 x 60/F (10)</t>
  </si>
  <si>
    <t>AXN1470F</t>
  </si>
  <si>
    <t>ASF(A10) Koszulka AXN 14 x 70/F ( 8)</t>
  </si>
  <si>
    <t>AXN1680F</t>
  </si>
  <si>
    <t>ASF(A10) Koszulka AXN 16 x 80/F ( 5)</t>
  </si>
  <si>
    <t>KAXK161080KP</t>
  </si>
  <si>
    <t>ASF(B01) Kołek wkręc. KAXK 16 10 x 80 K/P (50)</t>
  </si>
  <si>
    <t>KAXK1610100KP</t>
  </si>
  <si>
    <t>ASF(B01) Kołek wkręc. KAXK 16 10 x100 K/P (50)</t>
  </si>
  <si>
    <t>KAXK1610120KP</t>
  </si>
  <si>
    <t>ASF(B01) Kołek wkręc. KAXK 16 10 x120 K/P (50)</t>
  </si>
  <si>
    <t>KAXK1610140KP</t>
  </si>
  <si>
    <t>ASF(B01) Kołek wkręc. KAXK 16 10 x140 K/P (50)</t>
  </si>
  <si>
    <t>KAXK1610160KP</t>
  </si>
  <si>
    <t>ASF(B01) Kołek wkręc. KAXK 16 10 x160 K/P (50)</t>
  </si>
  <si>
    <t>KAXK1610180KP</t>
  </si>
  <si>
    <t>ASF(B01) Kołek wkręc. KAXK 16 10 x180 K/P (50)</t>
  </si>
  <si>
    <t>KAXK1610200KP</t>
  </si>
  <si>
    <t>ASF(B01) Kołek wkręc. KAXK 16 10 x200 K/P (50)</t>
  </si>
  <si>
    <t>KAXK84060KF</t>
  </si>
  <si>
    <t>ASF(B02) Kołek wkręc. KAXK  8 x 40/ 60 K/F(12)</t>
  </si>
  <si>
    <t>KAXK84080KF</t>
  </si>
  <si>
    <t>ASF(B02) Kołek wkręc. KAXK  8 x 40/ 80 K/F(10)</t>
  </si>
  <si>
    <t>KAXK105060KF</t>
  </si>
  <si>
    <t>ASF(B02) Kołek wkręc. KAXK 10 x 50/ 60 K/F(10)</t>
  </si>
  <si>
    <t>KAXK105080KF</t>
  </si>
  <si>
    <t>ASF(B02) Kołek wkręc. KAXK 10 x 50/ 80 K/F( 9)</t>
  </si>
  <si>
    <t>KAXK107080KF</t>
  </si>
  <si>
    <t>ASF(B02) Kołek wkręc. KAXK 10 x 70/ 80 K/F( 8)</t>
  </si>
  <si>
    <t>KAXK126080KF</t>
  </si>
  <si>
    <t>ASF(B02) Kołek wkręc. KAXK 12 x 60/ 80 K/F( 5)</t>
  </si>
  <si>
    <t>KAXK63040F</t>
  </si>
  <si>
    <t>ASF(B03) Kołek wkręc. KAXK  6 x 30/ 40/F (39)</t>
  </si>
  <si>
    <t>KAXK63050F</t>
  </si>
  <si>
    <t>ASF(B03) Kołek wkręc. KAXK  6 x 30/ 50/F (37)</t>
  </si>
  <si>
    <t>KAXK65060F</t>
  </si>
  <si>
    <t>ASF(B03) Kołek wkręc. KAXK  6 x 50/ 60/F (35)</t>
  </si>
  <si>
    <t>KAXK84050F</t>
  </si>
  <si>
    <t>ASF(B03) Kołek wkręc. KAXK  8 x 40/ 50/F (18)</t>
  </si>
  <si>
    <t>KAXK84060F</t>
  </si>
  <si>
    <t>ASF(B03) Kołek wkręc. KAXK  8 x 40/ 60/F (16)</t>
  </si>
  <si>
    <t>KAXK84080F</t>
  </si>
  <si>
    <t>ASF(B03) Kołek wkręc. KAXK  8 x 40/ 80/F (13)</t>
  </si>
  <si>
    <t>KAXK86070F</t>
  </si>
  <si>
    <t>ASF(B03) Kołek wkręc. KAXK  8 x 60/ 70/F (14)</t>
  </si>
  <si>
    <t>KAXK105060F</t>
  </si>
  <si>
    <t>ASF(B03) Kołek wkręc. KAXK 10 x 50/ 60/F (12)</t>
  </si>
  <si>
    <t>KAXK105080F</t>
  </si>
  <si>
    <t>ASF(B03) Kołek wkręc. KAXK 10 x 50/ 80/F ( 9)</t>
  </si>
  <si>
    <t>KAXK107080F</t>
  </si>
  <si>
    <t>ASF(B03) Kołek wkręc. KAXK 10 x 70/ 80/F ( 8)</t>
  </si>
  <si>
    <t>KAXK6HP35P</t>
  </si>
  <si>
    <t>ASF(B04) Kołek wkręc. KAXK   6 HP 3,5/P (200szt)</t>
  </si>
  <si>
    <t>KAXK8HP5P</t>
  </si>
  <si>
    <t>ASF(B04) Kołek wkręc. KAXK   8 HP 5/P    (200szt)</t>
  </si>
  <si>
    <t>KAXK10HP6P</t>
  </si>
  <si>
    <t>ASF(B04) Kołek wkręc. KAXK  10 HP 6/P   (100szt)</t>
  </si>
  <si>
    <t>KAXK12HP8P</t>
  </si>
  <si>
    <t>ASF(B04) Kołek wkręc. KAXK  12 HP 8/P   (100szt)</t>
  </si>
  <si>
    <t>KAXK12HP8130P</t>
  </si>
  <si>
    <t>ASF(B04) Kołek wkręc. KAXK  12 HP 8130/P (50szt)</t>
  </si>
  <si>
    <t>KAXK6HS35P</t>
  </si>
  <si>
    <t>ASF(B04) Kołek wkręc. KAXK  6 HS 3,5/P (200szt)</t>
  </si>
  <si>
    <t>KAXK8HS5P</t>
  </si>
  <si>
    <t>ASF(B04) Kołek wkręc. KAXK  8 HS 5,0/P (200szt)</t>
  </si>
  <si>
    <t>KAXK10HS6P</t>
  </si>
  <si>
    <t>ASF(B04) Kołek wkręc. KAXK 10 HS 6,0/P (100szt)</t>
  </si>
  <si>
    <t>KAXK12HS8P</t>
  </si>
  <si>
    <t xml:space="preserve">ASF(B04) Kołek wkręc. KAXK 12 HS 8,0/P ( 10szt) </t>
  </si>
  <si>
    <t>KAXK6HP35F</t>
  </si>
  <si>
    <t>ASF(B05) Kołek wkręc. KAXK   6 HP 3,5/F (18)</t>
  </si>
  <si>
    <t>KAXK8HP5F</t>
  </si>
  <si>
    <t>ASF(B05) Kołek wkręc. KAXK   8 HP 5/F (7)</t>
  </si>
  <si>
    <t>KAXK10HP6F</t>
  </si>
  <si>
    <t>ASF(B05) Kołek wkręc. KAXK  10 HP 6/F (4)</t>
  </si>
  <si>
    <t>KAXK12HP8F</t>
  </si>
  <si>
    <t>ASF(B05) Kołek wkręc. KAXK  12 HP 8/F (4)</t>
  </si>
  <si>
    <t>KAXK12HP8130F</t>
  </si>
  <si>
    <t>ASF(B05) Kołek wkręc. KAXK  12 HP 8130/F (2)</t>
  </si>
  <si>
    <t>KAXK6HS35F</t>
  </si>
  <si>
    <t>ASF(B05) Kołek wkręc. KAXK  6 HS 3,5/F (18)</t>
  </si>
  <si>
    <t>KAXK8HS5F</t>
  </si>
  <si>
    <t>ASF(B05) Kołek wkręc. KAXK  8 HS 5/F (5)</t>
  </si>
  <si>
    <t>KAXK10HS6F</t>
  </si>
  <si>
    <t>ASF(B05) Kołek wkręc. KAXK 10 HS 6/F (4)</t>
  </si>
  <si>
    <t>KAXK12HS8F</t>
  </si>
  <si>
    <t>ASF(B05) Kołek wkręc. KAXK 12 HS 8/F (2)</t>
  </si>
  <si>
    <t>U100F</t>
  </si>
  <si>
    <t>ASF(B06) Kołek wkręc. Umywalka U 100/F (8/wor)</t>
  </si>
  <si>
    <t xml:space="preserve">U120F </t>
  </si>
  <si>
    <t>ASF(B06) Kołek wkręc. Umywalka U 120/F (8/wor)</t>
  </si>
  <si>
    <t>U140F</t>
  </si>
  <si>
    <t>ASF(B06) Kołek wkręc. Umywalka U 140/F (8/wor)</t>
  </si>
  <si>
    <t>WCF</t>
  </si>
  <si>
    <t>ASF(B06) Kołek wkręc. WC/F (8/wor)</t>
  </si>
  <si>
    <t>AXK630P</t>
  </si>
  <si>
    <t>ASF(B07) Koszulka AXK  6 x 30/P (300)</t>
  </si>
  <si>
    <t>AXK650P</t>
  </si>
  <si>
    <t>ASF(B07) Koszulka AXK  6 x 50/P (300)</t>
  </si>
  <si>
    <t>AXK840P</t>
  </si>
  <si>
    <t>ASF(B07) Koszulka AXK  8 x 40/P (200)</t>
  </si>
  <si>
    <t>AXK860P</t>
  </si>
  <si>
    <t>ASF(B07) Koszulka AXK  8 x 60/P (200)</t>
  </si>
  <si>
    <t>AXK1050P</t>
  </si>
  <si>
    <t>ASF(B07) Koszulka AXK 10 x 50/P (200)</t>
  </si>
  <si>
    <t>AXK1070P</t>
  </si>
  <si>
    <t>ASF(B07) Koszulka AXK 10 x 70/P (150)</t>
  </si>
  <si>
    <t>AXK1260P</t>
  </si>
  <si>
    <t>ASF(B07) Koszulka AXK 12 x 60/P (100)</t>
  </si>
  <si>
    <t>AXK1470P</t>
  </si>
  <si>
    <t>ASF(B07) Koszulka AXK 14 x 70/P (100)</t>
  </si>
  <si>
    <t>AXK1680P</t>
  </si>
  <si>
    <t>ASF(B07) Koszulka AXK 16 x 80/P ( 50)</t>
  </si>
  <si>
    <t>KUN6340P</t>
  </si>
  <si>
    <t>ASF(C01) Kołek wkręc. KUN  6 3 x 40/P (200)</t>
  </si>
  <si>
    <t>KUN8460P</t>
  </si>
  <si>
    <t>ASF(C01) Kołek wkręc. KUN  8 4 x 60/P (200)</t>
  </si>
  <si>
    <t>KUN10580P</t>
  </si>
  <si>
    <t>ASF(C01) Kołek wkręc. KUN 10 5 x 80/P (100)</t>
  </si>
  <si>
    <t>KUN6340F50</t>
  </si>
  <si>
    <t>ASF(C02) Kołek wkręc. KUN  6 3 x 40 /F50 (20)</t>
  </si>
  <si>
    <t>KUN8460F30</t>
  </si>
  <si>
    <t>ASF(C02) Kołek wkręc. KUN  8 4 x 60 /F30 (14)</t>
  </si>
  <si>
    <t>KUN10580F20</t>
  </si>
  <si>
    <t>ASF(C02) Kołek wkręc. KUN 10 5 x 80 /F20 (14)</t>
  </si>
  <si>
    <t>KUN6340F</t>
  </si>
  <si>
    <t>ASF(C03) Kołek wkręc. KUN  6 3 x 40/F (25)</t>
  </si>
  <si>
    <t>KUN8460F</t>
  </si>
  <si>
    <t>ASF(C03) Kołek wkręc. KUN  8 4 x 60/F (15)</t>
  </si>
  <si>
    <t>KUN10580F</t>
  </si>
  <si>
    <t>ASF(C03) Kołek wkręc. KUN 10 5 x 80/F ( 7)</t>
  </si>
  <si>
    <t>KUN6HP35P</t>
  </si>
  <si>
    <t>ASF(C04) Kołek wkręc. KUN  6 HP 3,5 /P (100)</t>
  </si>
  <si>
    <t>KUN8HP45P</t>
  </si>
  <si>
    <t>ASF(C04) Kołek wkręc. KUN  8 HP 4,5 /P (100)</t>
  </si>
  <si>
    <t>KUN6HS35P</t>
  </si>
  <si>
    <t>ASF(C04) Kołek wkręc. KUN 6 HS 3,5 /P (100)</t>
  </si>
  <si>
    <t>KUN8HS45P</t>
  </si>
  <si>
    <t>ASF(C04) Kołek wkręc. KUN 8 HS 4,5 /P (100)</t>
  </si>
  <si>
    <t>UN635P</t>
  </si>
  <si>
    <t>ASF(C05) Koszulka UN  6 x 35/P (300)</t>
  </si>
  <si>
    <t>UN850P</t>
  </si>
  <si>
    <t>ASF(C05) Koszulka UN  8 x 50/P (200)</t>
  </si>
  <si>
    <t>UN1060P</t>
  </si>
  <si>
    <t>ASF(C05) Koszulka UN 10 x 60/P (200)</t>
  </si>
  <si>
    <t>KSMXN640SP</t>
  </si>
  <si>
    <t>ASF(D01) Kołek wbij. KSMXN  6 x 40 S/P (200)</t>
  </si>
  <si>
    <t>KSMXN660SP</t>
  </si>
  <si>
    <t>ASF(D01) Kołek wbij. KSMXN  6 x 60 S/P (200)</t>
  </si>
  <si>
    <t>KSMXN680SP</t>
  </si>
  <si>
    <t>ASF(D01) Kołek wbij. KSMXN  6 x 80 S/P (200)</t>
  </si>
  <si>
    <t>KSMXN860SP</t>
  </si>
  <si>
    <t>ASF(D01) Kołek wbij. KSMXN  8 x 60 S/P (100)</t>
  </si>
  <si>
    <t>KSMXN880SP</t>
  </si>
  <si>
    <t>ASF(D01) Kołek wbij. KSMXN  8 x 80 S/P (100)</t>
  </si>
  <si>
    <t>KSMXN8100SP</t>
  </si>
  <si>
    <t>ASF(D01) Kołek wbij. KSMXN  8 x100 S/P (100)</t>
  </si>
  <si>
    <t>KSMXN8120SP</t>
  </si>
  <si>
    <t>ASF(D01) Kołek wbij. KSMXN  8 x120 S/P (100)</t>
  </si>
  <si>
    <t>KSMXN8140SP</t>
  </si>
  <si>
    <t>ASF(D01) Kołek wbij. KSMXN  8 x140 S/P ( 50)</t>
  </si>
  <si>
    <t>KSMXN8160SP</t>
  </si>
  <si>
    <t>ASF(D01) Kołek wbij. KSMXN  8 x160 S/P ( 50)</t>
  </si>
  <si>
    <t>KSMXN8180SP</t>
  </si>
  <si>
    <t>ASF(D01) Kołek wbij. KSMXN  8 x180 S/P ( 50)</t>
  </si>
  <si>
    <t>KSMXN8200SP</t>
  </si>
  <si>
    <t>ASF(D01) Kołek wbij. KSMXN  8 x200 S/P ( 50)</t>
  </si>
  <si>
    <t>KSMXN8220SP</t>
  </si>
  <si>
    <t>ASF(D01) Kołek wbij. KSMXN  8 x220 S/P ( 50)</t>
  </si>
  <si>
    <t>KSMXN1090SP</t>
  </si>
  <si>
    <t>ASF(D01) Kołek wbij. KSMXN 10 x  90 S/P ( 50)</t>
  </si>
  <si>
    <t>KSMXN10110SP</t>
  </si>
  <si>
    <t>ASF(D01) Kołek wbij. KSMXN 10 x 110 S/P ( 50)</t>
  </si>
  <si>
    <t>KSMXN10130SP</t>
  </si>
  <si>
    <t>ASF(D01) Kołek wbij. KSMXN 10 x 130 S/P ( 50)</t>
  </si>
  <si>
    <t>KSMXN10150SP</t>
  </si>
  <si>
    <t>ASF(D01) Kołek wbij. KSMXN 10 x 150 S/P ( 50)</t>
  </si>
  <si>
    <t>KSMXN640SF40</t>
  </si>
  <si>
    <t>ASF(D02) Kołek wbij. KSMXN 6x40 S/F40 (8/15)</t>
  </si>
  <si>
    <t>KSMXN660SF30</t>
  </si>
  <si>
    <t>ASF(D02) Kołek wbij. KSMXN 6x60 S/F30 (8/15)</t>
  </si>
  <si>
    <t>KSMXN680SF25</t>
  </si>
  <si>
    <t>ASF(D02) Kołek wbij. KSMXN 6x80 S/F25 (8/15)</t>
  </si>
  <si>
    <t>KSMXN860SF20</t>
  </si>
  <si>
    <t>ASF(D02) Kołek wbij. KSMXN 8x 60 S/F20 (8/15)</t>
  </si>
  <si>
    <t>KSMXN880SF15</t>
  </si>
  <si>
    <t>ASF(D02) Kołek wbij. KSMXN 8x 80 S/F15 (8/15)</t>
  </si>
  <si>
    <t>KSMXN8100SF12</t>
  </si>
  <si>
    <t>ASF(D02) Kołek wbij. KSMXN 8x100 S/F12 (8/15)</t>
  </si>
  <si>
    <t>KSMXN640SF</t>
  </si>
  <si>
    <t xml:space="preserve">ASF(D03) Kołek wbij. KSMXN 6  x 40 S/F (10szt) </t>
  </si>
  <si>
    <t>KSMXN660SF</t>
  </si>
  <si>
    <t xml:space="preserve">ASF(D03) Kołek wbij. KSMXN 6  x 60 S/F ( 8szt) </t>
  </si>
  <si>
    <t>KSMXN680SF</t>
  </si>
  <si>
    <t xml:space="preserve">ASF(D03) Kołek wbij. KSMXN 6  x 80 S/F ( 7szt) </t>
  </si>
  <si>
    <t>KSMXN860SF</t>
  </si>
  <si>
    <t>ASF(D03) Kołek wbij. KSMXN 8  x  60  S/F ( 5szt)</t>
  </si>
  <si>
    <t>KSMXN880SF</t>
  </si>
  <si>
    <t xml:space="preserve">ASF(D03) Kołek wbij. KSMXN 8  x  80  S/F ( 4szt) </t>
  </si>
  <si>
    <t>KSMXN8100SF</t>
  </si>
  <si>
    <t xml:space="preserve">ASF(D03) Kołek wbij. KSMXN 8  x 100 S/F ( 4szt) </t>
  </si>
  <si>
    <t>KSMXN8120SF</t>
  </si>
  <si>
    <t xml:space="preserve">ASF(D03) Kołek wbij. KSMXN 8  x 120 S/F ( 4szt) </t>
  </si>
  <si>
    <t>KSMXN8140SF</t>
  </si>
  <si>
    <t xml:space="preserve">ASF(D03) Kołek wbij. KSMXN 8  x 140 S/F ( 4szt) </t>
  </si>
  <si>
    <t>KSMXN8160SF</t>
  </si>
  <si>
    <t xml:space="preserve">ASF(D03) Kołek wbij. KSMXN 8  x 160 S/F ( 4szt) </t>
  </si>
  <si>
    <t>KSMXN8180SF</t>
  </si>
  <si>
    <t xml:space="preserve">ASF(D03) Kołek wbij. KSMXN 8  x 180 S/F ( 2szt) </t>
  </si>
  <si>
    <t>KSMXN8200SF</t>
  </si>
  <si>
    <t xml:space="preserve">ASF(D03) Kołek wbij. KSMXN 8  x 200 S/F ( 2szt) </t>
  </si>
  <si>
    <t>KSMXN8220SF</t>
  </si>
  <si>
    <t xml:space="preserve">ASF(D03) Kołek wbij. KSMXN 8  x 220 S/F ( 2szt) </t>
  </si>
  <si>
    <t>KSMXN635KP</t>
  </si>
  <si>
    <t>ASF(D04) Kołek wbij. KSMXN 6 x 35 K/P (200)</t>
  </si>
  <si>
    <t>KSMXN640KP</t>
  </si>
  <si>
    <t>ASF(D04) Kołek wbij. KSMXN 6 x 40 K/P (200)</t>
  </si>
  <si>
    <t>KSMXN660KP</t>
  </si>
  <si>
    <t>ASF(D04) Kołek wbij. KSMXN 6 x 60 K/P (200)</t>
  </si>
  <si>
    <t>KSMXN680KP</t>
  </si>
  <si>
    <t>ASF(D04) Kołek wbij. KSMXN 6 x 80 K/P (200)</t>
  </si>
  <si>
    <t>KSMXN850KP</t>
  </si>
  <si>
    <t>ASF(D04) Kołek wbij. KSMXN 8 x 50 K/P (100)</t>
  </si>
  <si>
    <t>KSMXN860KP</t>
  </si>
  <si>
    <t>ASF(D04) Kołek wbij. KSMXN 8 x 60 K/P (100)</t>
  </si>
  <si>
    <t>KSMXN880KP</t>
  </si>
  <si>
    <t>ASF(D04) Kołek wbij. KSMXN 8 x 80 K/P (100)</t>
  </si>
  <si>
    <t>KSMXN8100KP</t>
  </si>
  <si>
    <t>ASF(D04) Kołek wbij. KSMXN 8 x100 K/P (100)</t>
  </si>
  <si>
    <t>KSMXN8120KP</t>
  </si>
  <si>
    <t>ASF(D04) Kołek wbij. KSMXN 8 x120 K/P (100)</t>
  </si>
  <si>
    <t>KSMXN8140KP</t>
  </si>
  <si>
    <t>ASF(D04) Kołek wbij. KSMXN 8 x140 K/P ( 50)</t>
  </si>
  <si>
    <t>KSMXN8160KP</t>
  </si>
  <si>
    <t>ASF(D04) Kołek wbij. KSMXN 8 x160 K/P ( 50)</t>
  </si>
  <si>
    <t>KSMXN8180KP</t>
  </si>
  <si>
    <t>ASF(D04) Kołek wbij. KSMXN 8 x180 K/P ( 50)</t>
  </si>
  <si>
    <t>KSMXN8200KP</t>
  </si>
  <si>
    <t>ASF(D04) Kołek wbij. KSMXN 8 x200 K/P ( 50)</t>
  </si>
  <si>
    <t>KSMXN8220KP</t>
  </si>
  <si>
    <t>ASF(D04) Kołek wbij. KSMXN 8 x220 K/P ( 50)</t>
  </si>
  <si>
    <t>KSMXN635KF45</t>
  </si>
  <si>
    <t>ASF(D05) Kołek wbij. KSMXN 6x35 K/F45 (8/15)</t>
  </si>
  <si>
    <t>KSMXN640KF40</t>
  </si>
  <si>
    <t>ASF(D05) Kołek wbij. KSMXN 6x40 K/F40 (8/15)</t>
  </si>
  <si>
    <t>KSMXN660KF30</t>
  </si>
  <si>
    <t>ASF(D05) Kołek wbij. KSMXN 6x60 K/F30 (8/15)</t>
  </si>
  <si>
    <t>KSMXN680KF25</t>
  </si>
  <si>
    <t>ASF(D05) Kołek wbij. KSMXN 6x80 K/F25 (8/15)</t>
  </si>
  <si>
    <t>KSMXN850KF22</t>
  </si>
  <si>
    <t>ASF(D05) Kołek wbij. KSMXN 8x 50 K/F22 (8/15)</t>
  </si>
  <si>
    <t>KSMXN860KF20</t>
  </si>
  <si>
    <t>ASF(D05) Kołek wbij. KSMXN 8x 60 K/F20 (8/15)</t>
  </si>
  <si>
    <t>KSMXN880KF15</t>
  </si>
  <si>
    <t>ASF(D05) Kołek wbij. KSMXN 8x 80 K/F15 (8/15)</t>
  </si>
  <si>
    <t>KSMXN8100KF12</t>
  </si>
  <si>
    <t>ASF(D05) Kołek wbij. KSMXN 8x100 K/F12 (8/15)</t>
  </si>
  <si>
    <t>KSMXN635KF</t>
  </si>
  <si>
    <t xml:space="preserve">ASF(D06) Kołek wbij. KSMXN 6  x 35 K/F (12szt) </t>
  </si>
  <si>
    <t>KSMXN640KF</t>
  </si>
  <si>
    <t xml:space="preserve">ASF(D06) Kołek wbij. KSMXN 6 x 40 K/F (10szt) </t>
  </si>
  <si>
    <t>KSMXN660KF</t>
  </si>
  <si>
    <t xml:space="preserve">ASF(D06) Kołek wbij. KSMXN 6 x 60 K/F ( 8szt) </t>
  </si>
  <si>
    <t>KSMXN680KF</t>
  </si>
  <si>
    <t xml:space="preserve">ASF(D06) Kołek wbij. KSMXN 6 x 80 K/F ( 7szt) </t>
  </si>
  <si>
    <t>KSMXN850KF</t>
  </si>
  <si>
    <t>ASF(D06) Kołek wbij. KSMXN 8 x 50 K/F ( 6szt)</t>
  </si>
  <si>
    <t>KSMXN860KF</t>
  </si>
  <si>
    <t>ASF(D06) Kołek wbij. KSMXN 8 x 60 K/F ( 5szt)</t>
  </si>
  <si>
    <t>KSMXN880KF</t>
  </si>
  <si>
    <t xml:space="preserve">ASF(D06) Kołek wbij. KSMXN 8 x 80 K/F ( 4szt) </t>
  </si>
  <si>
    <t>KSMXN8100KF</t>
  </si>
  <si>
    <t xml:space="preserve">ASF(D06) Kołek wbij. KSMXN 8 x100 K/F ( 4szt) </t>
  </si>
  <si>
    <t>KSMXN8120KF</t>
  </si>
  <si>
    <t xml:space="preserve">ASF(D06) Kołek wbij. KSMXN 8 x120 K/F ( 4szt) </t>
  </si>
  <si>
    <t>KSMXN8140KF</t>
  </si>
  <si>
    <t xml:space="preserve">ASF(D06) Kołek wbij. KSMXN 8 x140 K/F ( 4szt) </t>
  </si>
  <si>
    <t>KSMXN8160KF</t>
  </si>
  <si>
    <t xml:space="preserve">ASF(D06) Kołek wbij. KSMXN 8 x160 K/F ( 4szt) </t>
  </si>
  <si>
    <t>KSMXN8180KF</t>
  </si>
  <si>
    <t xml:space="preserve">ASF(D06) Kołek wbij. KSMXN 8 x180 K/F ( 2szt) </t>
  </si>
  <si>
    <t>KSMXN8200KF</t>
  </si>
  <si>
    <t xml:space="preserve">ASF(D06) Kołek wbij. KSMXN 8 x200 K/F ( 2szt) </t>
  </si>
  <si>
    <t>KSMXN8220KF</t>
  </si>
  <si>
    <t xml:space="preserve">ASF(D06) Kołek wbij. KSMXN 8 x220 K/F ( 2szt) </t>
  </si>
  <si>
    <t>KSMDK660SP</t>
  </si>
  <si>
    <t>ASF(E01) Kołek wbij. KSMDK  6 x 60/S/P (200)</t>
  </si>
  <si>
    <t>KSMDK680SP</t>
  </si>
  <si>
    <t>ASF(E01) Kołek wbij. KSMDK  6 x 80/S/P (200)</t>
  </si>
  <si>
    <t>KSMDK860SP</t>
  </si>
  <si>
    <t>ASF(E01) Kołek wbij. KSMDK  8 x 60/S/P (100)</t>
  </si>
  <si>
    <t>KSMDK880SP</t>
  </si>
  <si>
    <t>ASF(E01) Kołek wbij. KSMDK  8 x 80/S/P (100)</t>
  </si>
  <si>
    <t>KSMDK8100SP</t>
  </si>
  <si>
    <t>ASF(E01) Kołek wbij. KSMDK  8 x100/S/P (100)</t>
  </si>
  <si>
    <t>KSMDK8120SP</t>
  </si>
  <si>
    <t>ASF(E01) Kołek wbij. KSMDK  8 x120/S/P (100)</t>
  </si>
  <si>
    <t>KSMDK8140SP</t>
  </si>
  <si>
    <t>ASF(E01) Kołek wbij. KSMDK  8 x140/S/P ( 50)</t>
  </si>
  <si>
    <t>KSMDK8160SP</t>
  </si>
  <si>
    <t>ASF(E01) Kołek wbij. KSMDK  8 x160/S/P ( 50)</t>
  </si>
  <si>
    <t>KSMDK10100SP</t>
  </si>
  <si>
    <t>ASF(E01) Kołek wbij. KSMDK 10 x100/S/P ( 50)</t>
  </si>
  <si>
    <t>KSMDK10120SP</t>
  </si>
  <si>
    <t>ASF(E01) Kołek wbij. KSMDK 10 x120/S/P ( 50)</t>
  </si>
  <si>
    <t>KSMDK10140SP</t>
  </si>
  <si>
    <t>ASF(E01) Kołek wbij. KSMDK 10 x140/S/P ( 50)</t>
  </si>
  <si>
    <t>KSMDK10160SP</t>
  </si>
  <si>
    <t>ASF(E01) Kołek wbij. KSMDK 10 x160/S/P ( 50)</t>
  </si>
  <si>
    <t>KSMDK10180SP</t>
  </si>
  <si>
    <t>ASF(E01) Kołek wbij. KSMDK 10 x180/S/P ( 50)</t>
  </si>
  <si>
    <t>KSMDK10200SP</t>
  </si>
  <si>
    <t>ASF(E01) Kołek wbij. KSMDK 10 x200/S/P ( 50)</t>
  </si>
  <si>
    <t>KSMDK10220SP</t>
  </si>
  <si>
    <t>ASF(E01) Kołek wbij. KSMDK 10 x220/S/P ( 50)</t>
  </si>
  <si>
    <t>KSMDK10260SP</t>
  </si>
  <si>
    <t>ASF(E01) Kołek wbij. KSMDK 10 x260/S/P ( 20)</t>
  </si>
  <si>
    <t>KSMDK10300SP</t>
  </si>
  <si>
    <t>ASF(E01) Kołek wbij. KSMDK 10 x300/S/P ( 20)</t>
  </si>
  <si>
    <t>KSMDK10340SP</t>
  </si>
  <si>
    <t>ASF(E01) Kołek wbij. KSMDK 10 x340/S/P ( 20)</t>
  </si>
  <si>
    <t>KSMDK660SF30</t>
  </si>
  <si>
    <t>ASF(E02) Kołek wbij. KSMDK 6 x 60/S/F30 (8/15)</t>
  </si>
  <si>
    <t>KSMDK680SF25</t>
  </si>
  <si>
    <t>ASF(E02) Kołek wbij. KSMDK 6 x 80/S/F25 (8/15)</t>
  </si>
  <si>
    <t>KSMDK860SF20</t>
  </si>
  <si>
    <t>ASF(E02) Kołek wbij. KSMDK 8 x 60/S/F20 (8/15)</t>
  </si>
  <si>
    <t>KSMDK880SF15</t>
  </si>
  <si>
    <t>ASF(E02) Kołek wbij. KSMDK 8 x 80/S/F15 (8/15)</t>
  </si>
  <si>
    <t>KSMDK8100SF12</t>
  </si>
  <si>
    <t>ASF(E02) Kołek wbij. KSMDK 8 x100/S/F12 (8/15)</t>
  </si>
  <si>
    <t>KSMDK660SF</t>
  </si>
  <si>
    <t>ASF(E03) Kołek wbij. KSMDK  6 x 60/S/F (24)</t>
  </si>
  <si>
    <t>KSMDK680SF</t>
  </si>
  <si>
    <t>ASF(E03) Kołek wbij. KSMDK  6 x 80/S/F (12)</t>
  </si>
  <si>
    <t>KSMDK860SF</t>
  </si>
  <si>
    <t>ASF(E03) Kołek wbij. KSMDK  8 x 60/S/F (10)</t>
  </si>
  <si>
    <t>KSMDK880SF</t>
  </si>
  <si>
    <t>ASF(E03) Kołek wbij. KSMDK  8 x 80/S/F ( 8)</t>
  </si>
  <si>
    <t>KSMDK8100SF</t>
  </si>
  <si>
    <t>ASF(E03) Kołek wbij. KSMDK  8 x100/S/F ( 6)</t>
  </si>
  <si>
    <t>KSMDK8120SF</t>
  </si>
  <si>
    <t>ASF(E03) Kołek wbij. KSMDK  8 x120/S/F ( 5)</t>
  </si>
  <si>
    <t>KSMDK8140SF</t>
  </si>
  <si>
    <t>ASF(E03) Kołek wbij. KSMDK  8 x140 S/F (4)</t>
  </si>
  <si>
    <t>KSMDK8160SF</t>
  </si>
  <si>
    <t xml:space="preserve">ASF(E03) Kołek wbij. KSMDK  8 x160 S/F (3) </t>
  </si>
  <si>
    <t>KSMDK10100SF</t>
  </si>
  <si>
    <t>ASF(E03) Kołek wbij. KSMDK 10 x100/S/F ( 5)</t>
  </si>
  <si>
    <t>KSMDK10120SF</t>
  </si>
  <si>
    <t>ASF(E03) Kołek wbij. KSMDK 10 x120/S/F ( 4)</t>
  </si>
  <si>
    <t>KSMDK10140SF</t>
  </si>
  <si>
    <t>ASF(E03) Kołek wbij. KSMDK 10 x140/S/F (4)</t>
  </si>
  <si>
    <t>KSMDK10160SF</t>
  </si>
  <si>
    <t>ASF(E03) Kołek wbij. KSMDK 10 x160/S/F (3)</t>
  </si>
  <si>
    <t>KSMDK10180SF</t>
  </si>
  <si>
    <t>ASF(E03) Kołek wbij. KSMDK 10 x180/S/F (2)</t>
  </si>
  <si>
    <t>KSMDK10200SF</t>
  </si>
  <si>
    <t>ASF(E03) Kołek wbij. KSMDK 10 x200/S/F (2)</t>
  </si>
  <si>
    <t>KSMDK10220SF</t>
  </si>
  <si>
    <t>ASF(E03) Kołek wbij. KSMDK 10 x220/S/F (2)</t>
  </si>
  <si>
    <t>KSMDK10260SF</t>
  </si>
  <si>
    <t>ASF(E03) Kołek wbij. KSMDK 10 x260/S/F (1)</t>
  </si>
  <si>
    <t>KSMDK10300SF</t>
  </si>
  <si>
    <t>ASF(E03) Kołek wbij. KSMDK 10 x300/S/F (1)</t>
  </si>
  <si>
    <t>KSMDK10340SF</t>
  </si>
  <si>
    <t>ASF(E03) Kołek wbij. KSMDK 10 x340/S/F (1)</t>
  </si>
  <si>
    <t>KSMDK660KP</t>
  </si>
  <si>
    <t>ASF(E04) Kołek wbij. KSMDK 6 x 60/K/P (200)</t>
  </si>
  <si>
    <t>KSMDK680KP</t>
  </si>
  <si>
    <t>ASF(E04) Kołek wbij. KSMDK 6 x 80/K/P (200)</t>
  </si>
  <si>
    <t>KSMDK860KP</t>
  </si>
  <si>
    <t>ASF(E04) Kołek wbij. KSMDK 8 x 60/K/P (100)</t>
  </si>
  <si>
    <t>KSMDK880KP</t>
  </si>
  <si>
    <t>ASF(E04) Kołek wbij. KSMDK 8 x 80/K/P (100)</t>
  </si>
  <si>
    <t>KSMDK660KF30</t>
  </si>
  <si>
    <t>ASF(E05) Kołek wbij. KSMDK 6 x60/K/F30 (8/15)</t>
  </si>
  <si>
    <t>KSMDK680KF25</t>
  </si>
  <si>
    <t>ASF(E05) Kołek wbij. KSMDK 6 x80/K/F25 (8/15)</t>
  </si>
  <si>
    <t>KSMDK860KF20</t>
  </si>
  <si>
    <t>ASF(E05) Kołek wbij. KSMDK 8 x60/K/F20 (8/15)</t>
  </si>
  <si>
    <t>KSMDK880KF15</t>
  </si>
  <si>
    <t>ASF(E05) Kołek wbij. KSMDK 8 x80/K/F15 (8/15)</t>
  </si>
  <si>
    <t>KSMDK660KF</t>
  </si>
  <si>
    <t>ASF(E06) Kołek wbij. KSMDK 6 x60/K/F (15)</t>
  </si>
  <si>
    <t>KSMDK680KF</t>
  </si>
  <si>
    <t>ASF(E06) Kołek wbij. KSMDK 6 x80/K/F (12)</t>
  </si>
  <si>
    <t>KSMDK860KF</t>
  </si>
  <si>
    <t>ASF(E06) Kołek wbij. KSMDK 8 x60/K/F ( 9)</t>
  </si>
  <si>
    <t>KSMDK880KF</t>
  </si>
  <si>
    <t>ASF(E06) Kołek wbij. KSMDK 8 x80/K/F ( 7)</t>
  </si>
  <si>
    <t>SMDK860SP</t>
  </si>
  <si>
    <t>ASF(E07) Koszulka SMDK  8 x 60 S/P (200)</t>
  </si>
  <si>
    <t>SMDK880SP</t>
  </si>
  <si>
    <t>ASF(E07) Koszulka SMDK  8 x 80 S/P (200)</t>
  </si>
  <si>
    <t>SMDK8100SP</t>
  </si>
  <si>
    <t>ASF(E07) Koszulka SMDK  8 x100 S/P (100)</t>
  </si>
  <si>
    <t>SMDK8120SP</t>
  </si>
  <si>
    <t>ASF(E07) Koszulka SMDK  8 x120 S/P (100)</t>
  </si>
  <si>
    <t>SMDK8140SP</t>
  </si>
  <si>
    <t>ASF(E07) Koszulka SMDK  8 x140 S/P (100)</t>
  </si>
  <si>
    <t>SMDK8160SP</t>
  </si>
  <si>
    <t>ASF(E07) Koszulka SMDK  8 x160 S/P (100)</t>
  </si>
  <si>
    <t>SMDK10100SP</t>
  </si>
  <si>
    <t>ASF(E07) Koszulka SMDK 10 x100 S/P (100)</t>
  </si>
  <si>
    <t>SMDK10120SP</t>
  </si>
  <si>
    <t>ASF(E07) Koszulka SMDK 10 x120 S/P (100)</t>
  </si>
  <si>
    <t>SMDK10140SP</t>
  </si>
  <si>
    <t>ASF(E07) Koszulka SMDK 10 x140 S/P (100)</t>
  </si>
  <si>
    <t>SMDK10160SP</t>
  </si>
  <si>
    <t>ASF(E07) Koszulka SMDK 10 x160 S/P (75)</t>
  </si>
  <si>
    <t>SMDK10180SP</t>
  </si>
  <si>
    <t>ASF(E07) Koszulka SMDK 10 x180 S/P (75)</t>
  </si>
  <si>
    <t>SMDK10200SP</t>
  </si>
  <si>
    <t>ASF(E07) Koszulka SMDK 10 x200 S/P (75)</t>
  </si>
  <si>
    <t>SMDK10220SP</t>
  </si>
  <si>
    <t>ASF(E07) Koszulka SMDK 10 x220 S/P (50)</t>
  </si>
  <si>
    <t>SMDK1280SP</t>
  </si>
  <si>
    <t>ASF(E07) Koszulka SMDK 12 x 80 S/P (100)</t>
  </si>
  <si>
    <t>SMDK12100SP</t>
  </si>
  <si>
    <t>ASF(E07) Koszulka SMDK 12 x100 S/P (75)</t>
  </si>
  <si>
    <t>SMDK12120SP</t>
  </si>
  <si>
    <t>ASF(E07) Koszulka SMDK 12 x120 S/P (75)</t>
  </si>
  <si>
    <t>SMDK12140SP</t>
  </si>
  <si>
    <t>ASF(E07) Koszulka SMDK 12 x140 S/P (75)</t>
  </si>
  <si>
    <t>SMDK12160SP</t>
  </si>
  <si>
    <t>ASF(E07) Koszulka SMDK 12 x160 S/P (50)</t>
  </si>
  <si>
    <t>SMDK1480SP</t>
  </si>
  <si>
    <t>ASF(E07) Koszulka SMDK 14 x 80 S/P (75)</t>
  </si>
  <si>
    <t>SMDK14100SP</t>
  </si>
  <si>
    <t>ASF(E07) Koszulka SMDK 14 x100 S/P (50)</t>
  </si>
  <si>
    <t>SMDK14120SP</t>
  </si>
  <si>
    <t>ASF(E07) Koszulka SMDK 14 x120 S/P (50)</t>
  </si>
  <si>
    <t>SMDK14140SP</t>
  </si>
  <si>
    <t>ASF(E07) Koszulka SMDK 14 x140 S/P (50)</t>
  </si>
  <si>
    <t>SMDK14160SP</t>
  </si>
  <si>
    <t>ASF(E07) Koszulka SMDK 14 x160 S/P (40)</t>
  </si>
  <si>
    <t>KAXDN1080CP</t>
  </si>
  <si>
    <t>ASF(F01) Kołek wkręc. KAXDN 10 x  80/C/P (50)</t>
  </si>
  <si>
    <t>KAXDN10100CP</t>
  </si>
  <si>
    <t>ASF(F01) Kołek wkręc. KAXDN 10 x 100/C/P (50)</t>
  </si>
  <si>
    <t>KAXDN10120CP</t>
  </si>
  <si>
    <t>ASF(F01) Kołek wkręc. KAXDN 10 x 120/C/P (50)</t>
  </si>
  <si>
    <t>KAXDN10140CP</t>
  </si>
  <si>
    <t>ASF(F01) Kołek wkręc. KAXDN 10 x 140/C/P (50)</t>
  </si>
  <si>
    <t>KAXDN10160CP</t>
  </si>
  <si>
    <t>ASF(F01) Kołek wkręc. KAXDN 10 x 160/C/P (50)</t>
  </si>
  <si>
    <t>KAXDN10180CP</t>
  </si>
  <si>
    <t>ASF(F01) Kołek wkręc. KAXDN 10 x 180/C/P (50)</t>
  </si>
  <si>
    <t>KAXDN10200CP</t>
  </si>
  <si>
    <t>ASF(F01) Kołek wkręc. KAXDN 10 x 200/C/P (25)</t>
  </si>
  <si>
    <t>KAXDN10220CP</t>
  </si>
  <si>
    <t>ASF(F01) Kołek wkręc. KAXDN 10 x 220/C/P (25)</t>
  </si>
  <si>
    <t>KAXDN10260CP</t>
  </si>
  <si>
    <t>ASF(F01) Kołek wkręc. KAXDN 10 x 260/C/P (20)</t>
  </si>
  <si>
    <t>KAXDN10300CP</t>
  </si>
  <si>
    <t>ASF(F01) Kołek wkręc. KAXDN 10 x 300/C/P (20)</t>
  </si>
  <si>
    <t>KAXDN10340CP</t>
  </si>
  <si>
    <t>ASF(F01) Kołek wkręc. KAXDN 10 x 340/C/P (20)</t>
  </si>
  <si>
    <t>KAXDN1280CP</t>
  </si>
  <si>
    <t>ASF(F01) Kołek wkręc. KAXDN 12 x  80/C/P (50)</t>
  </si>
  <si>
    <t>KAXDN12100CP</t>
  </si>
  <si>
    <t>ASF(F01) Kołek wkręc. KAXDN 12 x 100/C/P (50)</t>
  </si>
  <si>
    <t>KAXDN12120CP</t>
  </si>
  <si>
    <t>ASF(F01) Kołek wkręc. KAXDN 12 x 120/C/P (50)</t>
  </si>
  <si>
    <t>KAXDN12140CP</t>
  </si>
  <si>
    <t>ASF(F01) Kołek wkręc. KAXDN 12 x 140/C/P (50)</t>
  </si>
  <si>
    <t>KAXDN12160CP</t>
  </si>
  <si>
    <t>ASF(F01) Kołek wkręc. KAXDN 12 x 160/C/P (25)</t>
  </si>
  <si>
    <t>KAXDN12180CP</t>
  </si>
  <si>
    <t>ASF(F01) Kołek wkręc. KAXDN 12 x 180/C/P (25)</t>
  </si>
  <si>
    <t>KAXDN12200CP</t>
  </si>
  <si>
    <t>ASF(F01) Kołek wkręc. KAXDN 12 x 200/C/P (25)</t>
  </si>
  <si>
    <t>KAXDN12220CP</t>
  </si>
  <si>
    <t>ASF(F01) Kołek wkręc. KAXDN 12 x 220/C/P (25)</t>
  </si>
  <si>
    <t>KAXDN12260CP</t>
  </si>
  <si>
    <t>ASF(F01) Kołek wkręc. KAXDN 12 x 260/C/P (20)</t>
  </si>
  <si>
    <t>KAXDN12300CP</t>
  </si>
  <si>
    <t>ASF(F01) Kołek wkręc. KAXDN 12 x 300/C/P (20)</t>
  </si>
  <si>
    <t>KAXDN12340CP</t>
  </si>
  <si>
    <t>ASF(F01) Kołek wkręc. KAXDN 12 x 340/C/P (20)</t>
  </si>
  <si>
    <t>KAXDN1480CP</t>
  </si>
  <si>
    <t>ASF(F01) Kołek wkręc. KAXDN 14 x   80/C/P (50)</t>
  </si>
  <si>
    <t>KAXDN14100CP</t>
  </si>
  <si>
    <t>ASF(F01) Kołek wkręc. KAXDN 14 x 100/C/P (25)</t>
  </si>
  <si>
    <t>KAXDN14120CP</t>
  </si>
  <si>
    <t>ASF(F01) Kołek wkręc. KAXDN 14 x 120/C/P (25)</t>
  </si>
  <si>
    <t>KAXDN14140CP</t>
  </si>
  <si>
    <t>ASF(F01) Kołek wkręc. KAXDN 14 x 140/C/P (25)</t>
  </si>
  <si>
    <t>KAXDN14160CP</t>
  </si>
  <si>
    <t>ASF(F01) Kołek wkręc. KAXDN 14 x 160/C/P (25)</t>
  </si>
  <si>
    <t>KAXDN14180CP</t>
  </si>
  <si>
    <t>ASF(F01) Kołek wkręc. KAXDN 14 x 180/C/P (25)</t>
  </si>
  <si>
    <t>KAXDN14200CP</t>
  </si>
  <si>
    <t>ASF(F01) Kołek wkręc. KAXDN 14 x 200/C/P (25)</t>
  </si>
  <si>
    <t>KAXDN14220CP</t>
  </si>
  <si>
    <t>ASF(F01) Kołek wkręc. KAXDN 14 x 220/C/P (25)</t>
  </si>
  <si>
    <t>KAXDN14260CP</t>
  </si>
  <si>
    <t>ASF(F01) Kołek wkręc. KAXDN 14 x 260/C/P (20)</t>
  </si>
  <si>
    <t>KAXDN14300CP</t>
  </si>
  <si>
    <t>ASF(F01) Kołek wkręc. KAXDN 14 x 300/C/P (20)</t>
  </si>
  <si>
    <t>KAXDN14340CP</t>
  </si>
  <si>
    <t>ASF(F01) Kołek wkręc. KAXDN 14 x 340/C/P (20)</t>
  </si>
  <si>
    <t>KAXDN1080CF</t>
  </si>
  <si>
    <t>ASF(F02) Kołek wkręc. KAXDN 10 x  80/C/F (2)</t>
  </si>
  <si>
    <t>KAXDN10100CF</t>
  </si>
  <si>
    <t>ASF(F02) Kołek wkręc. KAXDN 10 x 100/C/F (2)</t>
  </si>
  <si>
    <t>KAXDN10120CF</t>
  </si>
  <si>
    <t>ASF(F02) Kołek wkręc. KAXDN 10 x 120/C/F (2)</t>
  </si>
  <si>
    <t>KAXDN10140CF</t>
  </si>
  <si>
    <t>ASF(F02) Kołek wkręc. KAXDN 10 x 140/C/F (2)</t>
  </si>
  <si>
    <t>KAXDN10160CF</t>
  </si>
  <si>
    <t>ASF(F02) Kołek wkręc. KAXDN 10 x 160/C/F (2)</t>
  </si>
  <si>
    <t>KAXDN10180CF</t>
  </si>
  <si>
    <t>ASF(F02) Kołek wkręc. KAXDN 10 x 180/C/F (2)</t>
  </si>
  <si>
    <t>KAXDN10200CF</t>
  </si>
  <si>
    <t>ASF(F02) Kołek wkręc. KAXDN 10 x 200/C/F (2)</t>
  </si>
  <si>
    <t>KAXDN10220CF</t>
  </si>
  <si>
    <t>ASF(F02) Kołek wkręc. KAXDN 10 x 220/C/F (2)</t>
  </si>
  <si>
    <t>KAXDN10260CF</t>
  </si>
  <si>
    <t>ASF(F02) Kołek wkręc. KAXDN 10 x 260/C/F (1)</t>
  </si>
  <si>
    <t>KAXDN10300CF</t>
  </si>
  <si>
    <t>ASF(F02) Kołek wkręc. KAXDN 10 x 300/C/F (1)</t>
  </si>
  <si>
    <t>KAXDN10340CF</t>
  </si>
  <si>
    <t>ASF(F02) Kołek wkręc. KAXDN 10 x 340/C/F (1)</t>
  </si>
  <si>
    <t>KAXDN1280CF</t>
  </si>
  <si>
    <t>ASF(F02) Kołek wkręc. KAXDN 12 x  80/C/F (2)</t>
  </si>
  <si>
    <t>KAXDN12100CF</t>
  </si>
  <si>
    <t>ASF(F02) Kołek wkręc. KAXDN 12 x 100/C/F (2)</t>
  </si>
  <si>
    <t>KAXDN12120CF</t>
  </si>
  <si>
    <t>ASF(F02) Kołek wkręc. KAXDN 12 x 120/C/F (2)</t>
  </si>
  <si>
    <t>KAXDN12140CF</t>
  </si>
  <si>
    <t>ASF(F02) Kołek wkręc. KAXDN 12 x 140/C/F (2)</t>
  </si>
  <si>
    <t>KAXDN12160CF</t>
  </si>
  <si>
    <t>ASF(F02) Kołek wkręc. KAXDN 12 x 160/C/F (2)</t>
  </si>
  <si>
    <t>KAXDN12180CF</t>
  </si>
  <si>
    <t>ASF(F02) Kołek wkręc. KAXDN 12 x 180/C/F (2)</t>
  </si>
  <si>
    <t>KAXDN12200CF</t>
  </si>
  <si>
    <t>ASF(F02) Kołek wkręc. KAXDN 12 x 200/C/F (2)</t>
  </si>
  <si>
    <t>KAXDN12220CF</t>
  </si>
  <si>
    <t>ASF(F02) Kołek wkręc. KAXDN 12 x 220/C/F (2)</t>
  </si>
  <si>
    <t>KAXDN12260CF</t>
  </si>
  <si>
    <t>ASF(F02) Kołek wkręc. KAXDN 12 x 260/C/F (1)</t>
  </si>
  <si>
    <t>KAXDN12300CF</t>
  </si>
  <si>
    <t>ASF(F02) Kołek wkręc. KAXDN 12 x 300/C/F (1)</t>
  </si>
  <si>
    <t>KAXDN12340CF</t>
  </si>
  <si>
    <t>ASF(F02) Kołek wkręc. KAXDN 12 x 340/C/F (1)</t>
  </si>
  <si>
    <t>KAXDN1480CF</t>
  </si>
  <si>
    <t>ASF(F02) Kołek wkręc. KAXDN 14 x   80/C/F (2)</t>
  </si>
  <si>
    <t>KAXDN14100CF</t>
  </si>
  <si>
    <t>ASF(F02) Kołek wkręc. KAXDN 14 x 100/C/F (2)</t>
  </si>
  <si>
    <t>KAXDN14120CF</t>
  </si>
  <si>
    <t>ASF(F02) Kołek wkręc. KAXDN 14 x 120/C/F (2)</t>
  </si>
  <si>
    <t>KAXDN14140CF</t>
  </si>
  <si>
    <t>ASF(F02) Kołek wkręc. KAXDN 14 x 140/C/F (2)</t>
  </si>
  <si>
    <t>KAXDN14160CF</t>
  </si>
  <si>
    <t>ASF(F02) Kołek wkręc. KAXDN 14 x 160/C/F (2)</t>
  </si>
  <si>
    <t>KAXDN14180CF</t>
  </si>
  <si>
    <t>ASF(F02) Kołek wkręc. KAXDN 14 x 180/C/F (2)</t>
  </si>
  <si>
    <t>KAXDN14200CF</t>
  </si>
  <si>
    <t>ASF(F02) Kołek wkręc. KAXDN 14 x 200/C/F (2)</t>
  </si>
  <si>
    <t>KAXDN14220CF</t>
  </si>
  <si>
    <t>ASF(F02) Kołek wkręc. KAXDN 14 x 220/C/F (2)</t>
  </si>
  <si>
    <t>KAXDN14260CF</t>
  </si>
  <si>
    <t>ASF(F02) Kołek wkręc. KAXDN 14 x 260/C/F (1)</t>
  </si>
  <si>
    <t>KAXDN14300CF</t>
  </si>
  <si>
    <t>ASF(F02) Kołek wkręc. KAXDN 14 x 300/C/F (1)</t>
  </si>
  <si>
    <t>KAXDN14340CF</t>
  </si>
  <si>
    <t>ASF(F02) Kołek wkręc. KAXDN 14 x 340/C/F (1)</t>
  </si>
  <si>
    <t>AXDN1070CP</t>
  </si>
  <si>
    <t>ASF(F03) Koszulka AXDN 10 x  70/C/P (100)</t>
  </si>
  <si>
    <t>AXDN1090CP</t>
  </si>
  <si>
    <t>ASF(F03) Koszulka AXDN 10 x  90/C/P (100)</t>
  </si>
  <si>
    <t>AXDN10110CP</t>
  </si>
  <si>
    <t>ASF(F03) Koszulka AXDN 10 x 110/C/P ( 75)</t>
  </si>
  <si>
    <t>AXDN10130CP</t>
  </si>
  <si>
    <t>ASF(F03) Koszulka AXDN 10 x 130/C/P ( 50)</t>
  </si>
  <si>
    <t>AXDN10150CP</t>
  </si>
  <si>
    <t>ASF(F03) Koszulka AXDN 10 x 150/C/P ( 50)</t>
  </si>
  <si>
    <t>AXDN10170CP</t>
  </si>
  <si>
    <t>ASF(F03) Koszulka AXDN 10 x 170/C/P ( 50)</t>
  </si>
  <si>
    <t>AXDN10190CP</t>
  </si>
  <si>
    <t>ASF(F03) Koszulka AXDN 10 x 190/C/P ( 25)</t>
  </si>
  <si>
    <t>AXDN10210CP</t>
  </si>
  <si>
    <t>ASF(F03) Koszulka AXDN 10 x 210/C/P ( 25)</t>
  </si>
  <si>
    <t>AXDN10250CP</t>
  </si>
  <si>
    <t>ASF(F03) Koszulka AXDN 10 x 250/C/P ( 20)</t>
  </si>
  <si>
    <t>AXDN10290CP</t>
  </si>
  <si>
    <t>ASF(F03) Koszulka AXDN 10 x 290/C/P ( 20)</t>
  </si>
  <si>
    <t>AXDN10330CP</t>
  </si>
  <si>
    <t>ASF(F03) Koszulka AXDN 10 x 330/C/P ( 20)</t>
  </si>
  <si>
    <t>AXDN1270CP</t>
  </si>
  <si>
    <t>ASF(F03) Koszulka AXDN 12 x  70/C/P (100)</t>
  </si>
  <si>
    <t>AXDN1290CP</t>
  </si>
  <si>
    <t>ASF(F03) Koszulka AXDN 12 x  90/C/P ( 75)</t>
  </si>
  <si>
    <t>AXDN12110CP</t>
  </si>
  <si>
    <t>ASF(F03) Koszulka AXDN 12 x 110/C/P ( 50)</t>
  </si>
  <si>
    <t>AXDN12130CP</t>
  </si>
  <si>
    <t>ASF(F03) Koszulka AXDN 12 x 130/C/P ( 50)</t>
  </si>
  <si>
    <t>AXDN12150CP</t>
  </si>
  <si>
    <t>ASF(F03) Koszulka AXDN 12 x 150/C/P ( 50)</t>
  </si>
  <si>
    <t>AXDN12170CP</t>
  </si>
  <si>
    <t>ASF(F03) Koszulka AXDN 12 x 170/C/P ( 50)</t>
  </si>
  <si>
    <t>AXDN12190CP</t>
  </si>
  <si>
    <t>ASF(F03) Koszulka AXDN 12 x 190/C/P ( 25)</t>
  </si>
  <si>
    <t>AXDN12210CP</t>
  </si>
  <si>
    <t>ASF(F03) Koszulka AXDN 12 x 210/C/P ( 25)</t>
  </si>
  <si>
    <t>AXDN12250CP</t>
  </si>
  <si>
    <t>ASF(F03) Koszulka AXDN 12 x 250/C/P ( 20)</t>
  </si>
  <si>
    <t>AXDN12290CP</t>
  </si>
  <si>
    <t>ASF(F03) Koszulka AXDN 12 x 290/C/P ( 20)</t>
  </si>
  <si>
    <t>AXDN12330CP</t>
  </si>
  <si>
    <t>ASF(F03) Koszulka AXDN 12 x 330/C/P ( 20)</t>
  </si>
  <si>
    <t>AXDN1470CP</t>
  </si>
  <si>
    <t>ASF(F03) Koszulka AXDN 14 x  70/C/P ( 75)</t>
  </si>
  <si>
    <t>AXDN1490CP</t>
  </si>
  <si>
    <t>ASF(F03) Koszulka AXDN 14 x  90/C/P ( 50)</t>
  </si>
  <si>
    <t>AXDN14110CP</t>
  </si>
  <si>
    <t>ASF(F03) Koszulka AXDN 14 x 110/C/P ( 50)</t>
  </si>
  <si>
    <t>AXDN14130CP</t>
  </si>
  <si>
    <t>ASF(F03) Koszulka AXDN 14 x 130/C/P ( 40)</t>
  </si>
  <si>
    <t>AXDN14150CP</t>
  </si>
  <si>
    <t>ASF(F03) Koszulka AXDN 14 x 150/C/P ( 40)</t>
  </si>
  <si>
    <t>AXDN14170CP</t>
  </si>
  <si>
    <t>ASF(F03) Koszulka AXDN 14 x 170/C/P ( 25)</t>
  </si>
  <si>
    <t>AXDN14190CP</t>
  </si>
  <si>
    <t>ASF(F03) Koszulka AXDN 14 x 190/C/P ( 25)</t>
  </si>
  <si>
    <t>AXDN14210CP</t>
  </si>
  <si>
    <t>ASF(F03) Koszulka AXDN 14 x 210/C/P ( 25)</t>
  </si>
  <si>
    <t>AXDN14250CP</t>
  </si>
  <si>
    <t>ASF(F03) Koszulka AXDN 14 x 250/C/P ( 20)</t>
  </si>
  <si>
    <t>AXDN14290CP</t>
  </si>
  <si>
    <t>ASF(F03) Koszulka AXDN 14 x 290/C/P ( 20)</t>
  </si>
  <si>
    <t>AXDN14330CP</t>
  </si>
  <si>
    <t>ASF(F03) Koszulka AXDN 14 x 330/C/P ( 20)</t>
  </si>
  <si>
    <t>KAXDK10180KP</t>
  </si>
  <si>
    <t xml:space="preserve">ASF(G01) Kołek wkręc. KAXDK 10 x 180/K/P (50) </t>
  </si>
  <si>
    <t>KAXDK10200KP</t>
  </si>
  <si>
    <t>ASF(G01) Kołek wkręc. KAXDK 10 x 200/K/P (25)</t>
  </si>
  <si>
    <t>KAXDK10220KP</t>
  </si>
  <si>
    <t xml:space="preserve">ASF(G01) Kołek wkręc. KAXDK 10 x 220/K/P (25) </t>
  </si>
  <si>
    <t>KAXDK10260KP</t>
  </si>
  <si>
    <t xml:space="preserve">ASF(G01) Kołek wkręc. KAXDK 10 x 260/K/P (20) </t>
  </si>
  <si>
    <t>KAXDK10300KP</t>
  </si>
  <si>
    <t>ASF(G01) Kołek wkręc. KAXDK 10 x 300/K/P (20)</t>
  </si>
  <si>
    <t>KAXDK10340KP</t>
  </si>
  <si>
    <t>ASF(G01) Kołek wkręc. KAXDK 10 x 340/K/P (20)</t>
  </si>
  <si>
    <t>KAXDK12180KP</t>
  </si>
  <si>
    <t xml:space="preserve">ASF(G01) Kołek wkręc. KAXDK 12 x 180/K/P (25) </t>
  </si>
  <si>
    <t>KAXDK12200KP</t>
  </si>
  <si>
    <t xml:space="preserve">ASF(G01) Kołek wkręc. KAXDK 12 x 200/K/P (25) </t>
  </si>
  <si>
    <t>KAXDK12220KP</t>
  </si>
  <si>
    <t xml:space="preserve">ASF(G01) Kołek wkręc. KAXDK 12 x 220/K/P (25) </t>
  </si>
  <si>
    <t>KAXDK12260KP</t>
  </si>
  <si>
    <t xml:space="preserve">ASF(G01) Kołek wkręc. KAXDK 12 x 260/K/P (20) </t>
  </si>
  <si>
    <t>KAXDK12300KP</t>
  </si>
  <si>
    <t xml:space="preserve">ASF(G01) Kołek wkręc. KAXDK 12 x 300/K/P (20) </t>
  </si>
  <si>
    <t>KAXDK12340KP</t>
  </si>
  <si>
    <t xml:space="preserve">ASF(G01) Kołek wkręc. KAXDK 12 x 340/K/P (20) </t>
  </si>
  <si>
    <t>KAXDK14180KP</t>
  </si>
  <si>
    <t xml:space="preserve">ASF(G01) Kołek wkręc. KAXDK 14 x 180/K/P (25) </t>
  </si>
  <si>
    <t>KAXDK14200KP</t>
  </si>
  <si>
    <t xml:space="preserve">ASF(G01) Kołek wkręc. KAXDK 14 x 200/K/P (25) </t>
  </si>
  <si>
    <t>KAXDK14220KP</t>
  </si>
  <si>
    <t xml:space="preserve">ASF(G01) Kołek wkręc. KAXDK 14 x 220/K/P (25) </t>
  </si>
  <si>
    <t>KAXDK14260KP</t>
  </si>
  <si>
    <t xml:space="preserve">ASF(G01) Kołek wkręc. KAXDK 14 x 260/K/P (20) </t>
  </si>
  <si>
    <t>KAXDK14300KP</t>
  </si>
  <si>
    <t xml:space="preserve">ASF(G01) Kołek wkręc. KAXDK 14 x 300/K/P (20) </t>
  </si>
  <si>
    <t>KAXDK14340KP</t>
  </si>
  <si>
    <t xml:space="preserve">ASF(G01) Kołek wkręc. KAXDK 14 x 340/K/P (20) </t>
  </si>
  <si>
    <t>KAXDK10180KF</t>
  </si>
  <si>
    <t>ASF(G02) Kołek wkręc. KAXDK 10 x 180K/F (2)</t>
  </si>
  <si>
    <t>KAXDK10200KF</t>
  </si>
  <si>
    <t>ASF(G02) Kołek wkręc. KAXDK 10 x 200K/F (2)</t>
  </si>
  <si>
    <t>KAXDK10220KF</t>
  </si>
  <si>
    <t>ASF(G02) Kołek wkręc. KAXDK 10 x 220K/F (2)</t>
  </si>
  <si>
    <t>KAXDK10260KF</t>
  </si>
  <si>
    <t>ASF(G02) Kołek wkręc. KAXDK 10 x 260K/F (1)</t>
  </si>
  <si>
    <t>KAXDK10300KF</t>
  </si>
  <si>
    <t>ASF(G02) Kołek wkręc. KAXDK 10 x 300K/F (1)</t>
  </si>
  <si>
    <t>KAXDK10340KF</t>
  </si>
  <si>
    <t>ASF(G02) Kołek wkręc. KAXDK 10 x 340K/F (1)</t>
  </si>
  <si>
    <t>KAXDK12180KF</t>
  </si>
  <si>
    <t>ASF(G02) Kołek wkręc. KAXDK 12 x 180K/F (2)</t>
  </si>
  <si>
    <t>KAXDK12200KF</t>
  </si>
  <si>
    <t>ASF(G02) Kołek wkręc. KAXDK 12 x 200K/F (2)</t>
  </si>
  <si>
    <t>KAXDK12220KF</t>
  </si>
  <si>
    <t>ASF(G02) Kołek wkręc. KAXDK 12 x 220K/F (2)</t>
  </si>
  <si>
    <t>KAXDK12260KF</t>
  </si>
  <si>
    <t>ASF(G02) Kołek wkręc. KAXDK 12 x 260K/F (1)</t>
  </si>
  <si>
    <t>KAXDK12300KF</t>
  </si>
  <si>
    <t>ASF(G02) Kołek wkręc. KAXDK 12 x 300K/F (1)</t>
  </si>
  <si>
    <t>KAXDK12340KF</t>
  </si>
  <si>
    <t>ASF(G02) Kołek wkręc. KAXDK 12 x 340K/F (1)</t>
  </si>
  <si>
    <t>KAXDK14180KF</t>
  </si>
  <si>
    <t>ASF(G02) Kołek wkręc. KAXDK 14 x 180K/F (2)</t>
  </si>
  <si>
    <t>KAXDK14200KF</t>
  </si>
  <si>
    <t>ASF(G02) Kołek wkręc. KAXDK 14 x 200K/F (2)</t>
  </si>
  <si>
    <t>KAXDK14220KF</t>
  </si>
  <si>
    <t>ASF(G02) Kołek wkręc. KAXDK 14 x 220K/F (2)</t>
  </si>
  <si>
    <t>KAXDK14260KF</t>
  </si>
  <si>
    <t>ASF(G02) Kołek wkręc. KAXDK 14 x 260K/F (1)</t>
  </si>
  <si>
    <t>KAXDK14300KF</t>
  </si>
  <si>
    <t>ASF(G02) Kołek wkręc. KAXDK 14 x 300K/F (1)</t>
  </si>
  <si>
    <t>KAXDK14340KF</t>
  </si>
  <si>
    <t>ASF(G02) Kołek wkręc. KAXDK 14 x 340K/F (1)</t>
  </si>
  <si>
    <t>AXDK10180P</t>
  </si>
  <si>
    <t>ASF(G03) Koszulka AXDK 10 x180/P (50)</t>
  </si>
  <si>
    <t>AXDK10200P</t>
  </si>
  <si>
    <t>ASF(G03) Koszulka AXDK 10 x200/P (25)</t>
  </si>
  <si>
    <t>AXDK10220P</t>
  </si>
  <si>
    <t>ASF(G03) Koszulka AXDK 10 x220/P (25)</t>
  </si>
  <si>
    <t>AXDK10260P</t>
  </si>
  <si>
    <t>ASF(G03) Koszulka AXDK 10 x260/P (20)</t>
  </si>
  <si>
    <t>AXDK10300P</t>
  </si>
  <si>
    <t>ASF(G03) Koszulka AXDK 10 x300/P (20)</t>
  </si>
  <si>
    <t>AXDK10340P</t>
  </si>
  <si>
    <t>ASF(G03) Koszulka AXDK 10 x340/P (20)</t>
  </si>
  <si>
    <t>AXDK12180P</t>
  </si>
  <si>
    <t>ASF(G03) Koszulka AXDK 12 x180/P (50)</t>
  </si>
  <si>
    <t>AXDK12200P</t>
  </si>
  <si>
    <t>ASF(G03) Koszulka AXDK 12 x200/P (25)</t>
  </si>
  <si>
    <t>AXDK12220P</t>
  </si>
  <si>
    <t>ASF(G03) Koszulka AXDK 12 x220/P (25)</t>
  </si>
  <si>
    <t>AXDK12260P</t>
  </si>
  <si>
    <t>ASF(G03) Koszulka AXDK 12 x260/P (20)</t>
  </si>
  <si>
    <t>AXDK12300P</t>
  </si>
  <si>
    <t>ASF(G03) Koszulka AXDK 12 x300/P (20)</t>
  </si>
  <si>
    <t>AXDK12340P</t>
  </si>
  <si>
    <t>ASF(G03) Koszulka AXDK 12 x340/P (20)</t>
  </si>
  <si>
    <t>AXDK14180P</t>
  </si>
  <si>
    <t>ASF(G03) Koszulka AXDK 14 x180/P (25)</t>
  </si>
  <si>
    <t>AXDK14200P</t>
  </si>
  <si>
    <t>ASF(G03) Koszulka AXDK 14 x200/P (25)</t>
  </si>
  <si>
    <t>AXDK14220P</t>
  </si>
  <si>
    <t>ASF(G03) Koszulka AXDK 14 x220/P (25)</t>
  </si>
  <si>
    <t>AXDK14260P</t>
  </si>
  <si>
    <t>ASF(G03) Koszulka AXDK 14 x260/P (20)</t>
  </si>
  <si>
    <t>AXDK14300P</t>
  </si>
  <si>
    <t>ASF(G03) Koszulka AXDK 14 x300/P (20)</t>
  </si>
  <si>
    <t>AXDK14340P</t>
  </si>
  <si>
    <t>ASF(G03) Koszulka AXDK 14 x340/P (20)</t>
  </si>
  <si>
    <t>KRK860P</t>
  </si>
  <si>
    <t>ASF(H01) Kołek wkręc. KRK  8 x 60/P (100)</t>
  </si>
  <si>
    <t>KRK880P</t>
  </si>
  <si>
    <t>ASF(H01) Kołek wkręc. KRK  8 x 80/P (100)</t>
  </si>
  <si>
    <t>KRK8100P</t>
  </si>
  <si>
    <t>ASF(H01) Kołek wkręc. KRK  8 x100/P (100)</t>
  </si>
  <si>
    <t>KRK8120P</t>
  </si>
  <si>
    <t>ASF(H01) Kołek wkręc. KRK  8 x120/P (100)</t>
  </si>
  <si>
    <t>KRK8140P</t>
  </si>
  <si>
    <t>ASF(H01) Kołek wkręc. KRK  8 x140/P (100)</t>
  </si>
  <si>
    <t>KRK8160P</t>
  </si>
  <si>
    <t>ASF(H01) Kołek wkręc. KRK  8 x160/P ( 50)</t>
  </si>
  <si>
    <t>KRK10100P</t>
  </si>
  <si>
    <t>ASF(H01) Kołek wkręc. KRK 10 x100/P ( 50)</t>
  </si>
  <si>
    <t>KRK10120P</t>
  </si>
  <si>
    <t>ASF(H01) Kołek wkręc. KRK 10 x120/P ( 50)</t>
  </si>
  <si>
    <t>KRK10140P</t>
  </si>
  <si>
    <t>ASF(H01) Kołek wkręc. KRK 10 x140/P ( 50)</t>
  </si>
  <si>
    <t>KRK10160P</t>
  </si>
  <si>
    <t>ASF(H01) Kołek wkręc. KRK 10 x160/P ( 50)</t>
  </si>
  <si>
    <t>KRK10180P</t>
  </si>
  <si>
    <t>ASF(H01) Kołek wkręc. KRK 10 x180/P ( 50)</t>
  </si>
  <si>
    <t>KRK10200P</t>
  </si>
  <si>
    <t>ASF(H01) Kołek wkręc. KRK 10 x200/P ( 25)</t>
  </si>
  <si>
    <t>KRK10220P</t>
  </si>
  <si>
    <t>ASF(H01) Kołek wkręc. KRK 10 x220/P ( 25)</t>
  </si>
  <si>
    <t>KRK1280P</t>
  </si>
  <si>
    <t>ASF(H01) Kołek wkręc. KRK 12 x 80/P ( 50)</t>
  </si>
  <si>
    <t>KRK12100P</t>
  </si>
  <si>
    <t>ASF(H01) Kołek wkręc. KRK 12 x100/P ( 50)</t>
  </si>
  <si>
    <t>KRK12120P</t>
  </si>
  <si>
    <t>ASF(H01) Kołek wkręc. KRK 12 x120/P ( 50)</t>
  </si>
  <si>
    <t>KRK12140P</t>
  </si>
  <si>
    <t>ASF(H01) Kołek wkręc. KRK 12 x140/P ( 50)</t>
  </si>
  <si>
    <t>KRK12160P</t>
  </si>
  <si>
    <t>ASF(H01) Kołek wkręc. KRK 12 x160/P ( 50)</t>
  </si>
  <si>
    <t>KRK1480P</t>
  </si>
  <si>
    <t>ASF(H01) Kołek wkręc. KRK 14 x 80/P ( 25)</t>
  </si>
  <si>
    <t>KRK14100P</t>
  </si>
  <si>
    <t>ASF(H01) Kołek wkręc. KRK 14 x100/P ( 25)</t>
  </si>
  <si>
    <t>KRK14120P</t>
  </si>
  <si>
    <t>ASF(H01) Kołek wkręc. KRK 14 x120/P ( 25)</t>
  </si>
  <si>
    <t>KRK14140P</t>
  </si>
  <si>
    <t>ASF(H01) Kołek wkręc. KRK 14 x140/P ( 25)</t>
  </si>
  <si>
    <t>KRK14160P</t>
  </si>
  <si>
    <t>ASF(H01) Kołek wkręc. KRK 14 x160/P ( 25)</t>
  </si>
  <si>
    <t>KRK860F</t>
  </si>
  <si>
    <t>ASF(H02) Kołek wkręc. KRK  8 x 60/F (9)</t>
  </si>
  <si>
    <t>KRK880F</t>
  </si>
  <si>
    <t>ASF(H02) Kołek wkręc. KRK  8 x 80/F (7)</t>
  </si>
  <si>
    <t>KRK10100F</t>
  </si>
  <si>
    <t>ASF(H02) Kołek wkręc. KRK 10 x100/F (4)</t>
  </si>
  <si>
    <t>KRK10120F</t>
  </si>
  <si>
    <t>ASF(H02) Kołek wkręc. KRK 10 x120/F (3)</t>
  </si>
  <si>
    <t>KRK1280F</t>
  </si>
  <si>
    <t>ASF(H02) Kołek wkręc. KRK 12 x 80/F (4)</t>
  </si>
  <si>
    <t>KRK12100F</t>
  </si>
  <si>
    <t>ASF(H02) Kołek wkręc. KRK 12 x100/F (3)</t>
  </si>
  <si>
    <t>KRK12120F</t>
  </si>
  <si>
    <t>ASF(H02) Kołek wkręc. KRK 12 x120/F (3)</t>
  </si>
  <si>
    <t>KHPK10100P</t>
  </si>
  <si>
    <t>ASF(H03) Kołek wkręc. KHPK 10 x 100/P (50)</t>
  </si>
  <si>
    <t>KHPK10120P</t>
  </si>
  <si>
    <t>ASF(H03) Kołek wkręc. KHPK 10 x 120/P (50)</t>
  </si>
  <si>
    <t>KHPK10140P</t>
  </si>
  <si>
    <t>ASF(H03) Kołek wkręc. KHPK 10 x 140/P (50)</t>
  </si>
  <si>
    <t>KHPK10160P</t>
  </si>
  <si>
    <t>ASF(H03) Kołek wkręc. KHPK 10 x 160/P (50)</t>
  </si>
  <si>
    <t>KHPK10180P</t>
  </si>
  <si>
    <t>ASF(H03) Kołek wkręc. KHPK 10 x 180/P (50)</t>
  </si>
  <si>
    <t>KHPK10200P</t>
  </si>
  <si>
    <t>ASF(H03) Kołek wkręc. KHPK 10 x 200/P (50)</t>
  </si>
  <si>
    <t>KHPK10220P</t>
  </si>
  <si>
    <t>ASF(H03) Kołek wkręc. KHPK 10 x 220/P (50)</t>
  </si>
  <si>
    <t>KHSK10100P</t>
  </si>
  <si>
    <t>ASF(H04) Kołek wkręc. KHSK 10 x 100/P (50)</t>
  </si>
  <si>
    <t>KHSK10120P</t>
  </si>
  <si>
    <t>ASF(H04) Kołek wkręc. KHSK 10 x 120/P (50)</t>
  </si>
  <si>
    <t>KHSK10140P</t>
  </si>
  <si>
    <t>ASF(H04) Kołek wkręc. KHSK 10 x 140/P (50)</t>
  </si>
  <si>
    <t>KHSK10160P</t>
  </si>
  <si>
    <t>ASF(H04) Kołek wkręc. KHSK 10 x 160/P (50)</t>
  </si>
  <si>
    <t>KHZK10100P</t>
  </si>
  <si>
    <t>ASF(H05) Kołek wkręc. KHZK 10 x 100/P (50)</t>
  </si>
  <si>
    <t>KHZK10120P</t>
  </si>
  <si>
    <t>ASF(H05) Kołek wkręc. KHZK 10 x 120/P (50)</t>
  </si>
  <si>
    <t>KHZK10140P</t>
  </si>
  <si>
    <t>ASF(H05) Kołek wkręc. KHZK 10 x 140/P (50)</t>
  </si>
  <si>
    <t>KHZK10160P</t>
  </si>
  <si>
    <t>ASF(H05) Kołek wkręc. KHZK 10 x 160/P (50)</t>
  </si>
  <si>
    <t>DPK2752P</t>
  </si>
  <si>
    <t>ASF(I01) Kołek wkręc. DPK 27 x 52/P (50)</t>
  </si>
  <si>
    <t>DPK2782P</t>
  </si>
  <si>
    <t>ASF(I01) Kołek wkręc. DPK 27 x 82/P (40)</t>
  </si>
  <si>
    <t>DPK2752F14</t>
  </si>
  <si>
    <t>DPK2782F8</t>
  </si>
  <si>
    <t>DPK2752F</t>
  </si>
  <si>
    <t>ASF(I03) Kołek wkręc. DPK 27x52/F (4 szt)</t>
  </si>
  <si>
    <t>DPK2782F</t>
  </si>
  <si>
    <t>ASF(I03) Kołek wkręc. DPK 27x82/F (2 szt)</t>
  </si>
  <si>
    <t>DPN1432P</t>
  </si>
  <si>
    <t xml:space="preserve">ASF(I04) Kołek wkręc. DPN  14 x 32/P (200) </t>
  </si>
  <si>
    <t>DPN1432F</t>
  </si>
  <si>
    <t>ASF(I04) Kołek wkręc. DPN 14 x 32/F (22)</t>
  </si>
  <si>
    <t>KGK1050P</t>
  </si>
  <si>
    <t>ASF(J)  Koszulka KGK 10 x 50/P (200)</t>
  </si>
  <si>
    <t>KKGK103560P</t>
  </si>
  <si>
    <t>ASF(J) Kołek wkręc. KKGK  10 3,5 x 60/P (200)</t>
  </si>
  <si>
    <t>KKGK10HP35P</t>
  </si>
  <si>
    <t>ASF(J) Kołek wkręc. KKGK  10 HP 3,5 /P (100)</t>
  </si>
  <si>
    <t>KKGK10HS35P</t>
  </si>
  <si>
    <t>ASF(J) Kołek wkręc. KKGK  10 HS 3,5 /P (100)</t>
  </si>
  <si>
    <t>KKGK103560F</t>
  </si>
  <si>
    <t>ASF(J) Kołek wkręc. KKGK 10 3,5 x 60/F (14)</t>
  </si>
  <si>
    <t>KKGK10HP35F</t>
  </si>
  <si>
    <t>ASF(J) Kołek wkręc. KKGK 10 HP 3,5/F ( 6)</t>
  </si>
  <si>
    <t>KKGK10HS35F</t>
  </si>
  <si>
    <t>ASF(J) Kołek wkręc. KKGK 10 HS 3,5/F ( 6)</t>
  </si>
  <si>
    <t>LDK1080PTZ400</t>
  </si>
  <si>
    <t>ASF(K01) Łącznik wbij. LDK 10x 80/P+TZ4880(400)</t>
  </si>
  <si>
    <t>LDK1090PTZ400</t>
  </si>
  <si>
    <t>ASF(K01) Łącznik wbij. LDK 10x 90/P+TZ4890(400)</t>
  </si>
  <si>
    <t>LDK10100PTZ350</t>
  </si>
  <si>
    <t>ASF(K01) Łącznik wbij. LDK 10x100/P+TZ48105(350)</t>
  </si>
  <si>
    <t>LDK10120PTZ300</t>
  </si>
  <si>
    <t>ASF(K01) Łącznik wbij. LDK 10x120/P+TZ48125(300)</t>
  </si>
  <si>
    <t>LDK10140PTZ250</t>
  </si>
  <si>
    <t>ASF(K01) Łącznik wbij. LDK 10x140/P+TZ48145(250)</t>
  </si>
  <si>
    <t>LDK10160PTZ200</t>
  </si>
  <si>
    <t>ASF(K01) Łącznik wbij. LDK 10x160/P+TZ48165(200)</t>
  </si>
  <si>
    <t>LDK10180PTZ200</t>
  </si>
  <si>
    <t>ASF(K01) Łącznik wbij. LDK 10x180/P+TZ48185(200)</t>
  </si>
  <si>
    <t>LDK10200PTZ150</t>
  </si>
  <si>
    <t>ASF(K01) Łącznik wbij. LDK 10x200/P+TZ48205(150)</t>
  </si>
  <si>
    <t>LDK10220PTZ150</t>
  </si>
  <si>
    <t>ASF(K01) Łącznik wbij. LDK 10x220/P+TZ48225(150)</t>
  </si>
  <si>
    <t>LDK10240PTZ150</t>
  </si>
  <si>
    <t>ASF(K01) Łącznik wbij. LDK 10x240/P+TZ48245(150)</t>
  </si>
  <si>
    <t>LDK10260PTZ150</t>
  </si>
  <si>
    <t>ASF(K01) Łącznik wbij. LDK 10x260/P+TZ48265(150)</t>
  </si>
  <si>
    <t>LDK10280PTZ100</t>
  </si>
  <si>
    <t>ASF(K01) Łącznik wbij. LDK 10x280/P+TZ48285(100)</t>
  </si>
  <si>
    <t>LDK10300PTZ100</t>
  </si>
  <si>
    <t>ASF(K01) Łącznik wbij. LDK 10x300/P+TZ48305(100)</t>
  </si>
  <si>
    <t>LDK10340PTZ100</t>
  </si>
  <si>
    <t>ASF(K01) Łącznik wbij. LDK 10x340/P+TZ48345(100)</t>
  </si>
  <si>
    <t>LDK10380PTZ50</t>
  </si>
  <si>
    <t>ASF(K01) Łącznik wbij. LDK 10x380/P+TZ48385( 50)</t>
  </si>
  <si>
    <t>LDK10420PTZ50</t>
  </si>
  <si>
    <t>ASF(K01) Łącznik wbij. LDK 10x420/P+TZ48425( 50)</t>
  </si>
  <si>
    <t>LDK10120PTZ100</t>
  </si>
  <si>
    <t>ASF(K02) Łącznik wbij. LDK10x120/P+TZ48125(100)</t>
  </si>
  <si>
    <t>LDK10140PTZ100</t>
  </si>
  <si>
    <t>ASF(K02) Łącznik wbij. LDK10x140/P+TZ48145(100)</t>
  </si>
  <si>
    <t>LDK10160PTZ75</t>
  </si>
  <si>
    <t>ASF(K02) Łącznik wbij. LDK10x160/P+TZ48165( 75)</t>
  </si>
  <si>
    <t>LDK10180PTZ75</t>
  </si>
  <si>
    <t>ASF(K02) Łącznik wbij. LDK10x180/P+TZ48185( 75)</t>
  </si>
  <si>
    <t>LDK10200PTZ50</t>
  </si>
  <si>
    <t>ASF(K02) Łącznik wbij. LDK10x200/P+TZ48205( 50)</t>
  </si>
  <si>
    <t>LDK10220PTZ50</t>
  </si>
  <si>
    <t>ASF(K02) Łącznik wbij. LDK10x220/P+TZ48225( 50)</t>
  </si>
  <si>
    <t>LDK10240PTZ50</t>
  </si>
  <si>
    <t>ASF(K02) Łącznik wbij. LDK10x240/P+TZ48245( 50)</t>
  </si>
  <si>
    <t>LDK10260PTZ50</t>
  </si>
  <si>
    <t>ASF(K02) Łącznik wbij. LDK10x260/P+TZ48265( 50)</t>
  </si>
  <si>
    <t>LDK10280PTZ50</t>
  </si>
  <si>
    <t>ASF(K02) Łącznik wbij. LDK10x280/P+TZ48285( 50)</t>
  </si>
  <si>
    <t>LDK10300PTZ50</t>
  </si>
  <si>
    <t>ASF(K02) Łącznik wbij. LDK10x300/P+TZ48305( 50)</t>
  </si>
  <si>
    <t>LDK1080PTN400</t>
  </si>
  <si>
    <t>ASF(L01) Łącznik wbij. LDK 10x 80/P+TN4880(400)</t>
  </si>
  <si>
    <t>LDK1090PTN400</t>
  </si>
  <si>
    <t>ASF(L01) Łącznik wbij. LDK 10x 90/P+TN4890(400)</t>
  </si>
  <si>
    <t>LDK10100PTN350</t>
  </si>
  <si>
    <t>ASF(L01) Łącznik wbij. LDK 10x100/P+TN48100(350)</t>
  </si>
  <si>
    <t>LDK10120PTN300</t>
  </si>
  <si>
    <t>ASF(L01) Łącznik wbij. LDK 10x120/P+TN48120(300)</t>
  </si>
  <si>
    <t>LDK10140PTN250</t>
  </si>
  <si>
    <t>ASF(L01) Łącznik wbij. LDK 10x140/P+TN48140(250)</t>
  </si>
  <si>
    <t>LDK10160PTN200</t>
  </si>
  <si>
    <t>ASF(L01) Łącznik wbij. LDK 10x160/P+TN48160(200)</t>
  </si>
  <si>
    <t>LDK10180PTN200</t>
  </si>
  <si>
    <t>ASF(L01) Łącznik wbij. LDK 10x180/P+TN48180(200)</t>
  </si>
  <si>
    <t>LDK10200PTN150</t>
  </si>
  <si>
    <t>ASF(L01) Łącznik wbij. LDK 10x200/P+TN48200(150)</t>
  </si>
  <si>
    <t>LDK10220PTN150</t>
  </si>
  <si>
    <t>ASF(L01) Łącznik wbij. LDK 10x220/P+TN48220(150)</t>
  </si>
  <si>
    <t>LDK10240PTN150</t>
  </si>
  <si>
    <t>ASF(L01) Łącznik wbij. LDK 10x240/P+TN48240(150)</t>
  </si>
  <si>
    <t>LDK10260PTN150</t>
  </si>
  <si>
    <t>ASF(L01) Łącznik wbij. LDK 10x260/P+TN48260(150)</t>
  </si>
  <si>
    <t>LDK10280PTN100</t>
  </si>
  <si>
    <t>ASF(L01) Łącznik wbij. LDK 10x280/P+TN48280(100)</t>
  </si>
  <si>
    <t>LDK10300PTN100</t>
  </si>
  <si>
    <t>ASF(L01) Łącznik wbij. LDK 10x300/P+TN48300(100)</t>
  </si>
  <si>
    <t>LDK10340PTN100</t>
  </si>
  <si>
    <t>ASF(L01) Łącznik wbij. LDK 10x340/P+TN48340(100)</t>
  </si>
  <si>
    <t>LDK10380PTN50</t>
  </si>
  <si>
    <t>ASF(L01) Łącznik wbij. LDK 10x380/P+TN48380( 50)</t>
  </si>
  <si>
    <t>LDK10420PTN50</t>
  </si>
  <si>
    <t>ASF(L01) Łącznik wbij. LDK 10x420/P+TN48420( 50)</t>
  </si>
  <si>
    <t>LDK10120PTN100</t>
  </si>
  <si>
    <t>ASF(L02) Łącznik wbij. LDK10x120/P+TN48120(100)</t>
  </si>
  <si>
    <t>LDK10140PTN100</t>
  </si>
  <si>
    <t>ASF(L02) Łącznik wbij. LDK10x140/P+TN48140(100)</t>
  </si>
  <si>
    <t>LDK10160PTN75</t>
  </si>
  <si>
    <t>ASF(L02) Łącznik wbij. LDK10x160/P+TN48160( 75)</t>
  </si>
  <si>
    <t>LDK10180PTN75</t>
  </si>
  <si>
    <t>ASF(L02) Łącznik wbij. LDK10x180/P+TN48180( 75)</t>
  </si>
  <si>
    <t>LDK10200PTN50</t>
  </si>
  <si>
    <t>ASF(L02) Łącznik wbij. LDK10x200/P+TN48200( 50)</t>
  </si>
  <si>
    <t>LDK10220PTN50</t>
  </si>
  <si>
    <t>ASF(L02) Łącznik wbij. LDK10x220/P+TN48220( 50)</t>
  </si>
  <si>
    <t>LDK10240PTN50</t>
  </si>
  <si>
    <t>ASF(L02) Łącznik wbij. LDK10x240/P+TN48240( 50)</t>
  </si>
  <si>
    <t>LDK10260PTN50</t>
  </si>
  <si>
    <t>ASF(L02) Łącznik wbij. LDK10x260/P+TN48260( 50)</t>
  </si>
  <si>
    <t>LDK10280PTN50</t>
  </si>
  <si>
    <t>ASF(L02) Łącznik wbij. LDK10x280/P+TN48280( 50)</t>
  </si>
  <si>
    <t>LDK10300PTN50</t>
  </si>
  <si>
    <t>ASF(L02) Łącznik wbij. LDK10x300/P+TN48300( 50)</t>
  </si>
  <si>
    <t>LZK10100PGZN350</t>
  </si>
  <si>
    <t>ASF(M01) Łącznik wbij. LZK 10x100/P+GZN5105(350)</t>
  </si>
  <si>
    <t>LZK10120PGZN300</t>
  </si>
  <si>
    <t>ASF(M01) Łącznik wbij. LZK 10x120/P+GZN5125(300)</t>
  </si>
  <si>
    <t>LZK10140PGZN250</t>
  </si>
  <si>
    <t>ASF(M01) Łącznik wbij. LZK 10x140/P+GZN5145(250)</t>
  </si>
  <si>
    <t>LZK10160PGZN200</t>
  </si>
  <si>
    <t>ASF(M01) Łącznik wbij. LZK 10x160/P+GZN5165(200)</t>
  </si>
  <si>
    <t>LZK10180PGZN200</t>
  </si>
  <si>
    <t>ASF(M01) Łącznik wbij. LZK 10x180/P+GZN5185(200)</t>
  </si>
  <si>
    <t>LZK10200PGZN150</t>
  </si>
  <si>
    <t>ASF(M01) Łącznik wbij. LZK 10x200/P+GZN5205(150)</t>
  </si>
  <si>
    <t>LZK10220PGZN150</t>
  </si>
  <si>
    <t>ASF(M01) Łącznik wbij. LZK 10x220/P+GZN5225(150)</t>
  </si>
  <si>
    <t>LZK10240PGZN150</t>
  </si>
  <si>
    <t>ASF(M01) Łącznik wbij. LZK 10x240/P+GZN5245(150)</t>
  </si>
  <si>
    <t>LZK10260PGZN150</t>
  </si>
  <si>
    <t>ASF(M01) Łącznik wbij. LZK 10x260/P+GZN5265(150)</t>
  </si>
  <si>
    <t>LZK10280PGZN100</t>
  </si>
  <si>
    <t>ASF(M01) Łącznik wbij. LZK 10x280/P+GZN5285(100)</t>
  </si>
  <si>
    <t>LZK10300PGZN100</t>
  </si>
  <si>
    <t>ASF(M01) Łącznik wbij. LZK 10x300/P+GZN5305(100)</t>
  </si>
  <si>
    <t>LZK10120PGZN100</t>
  </si>
  <si>
    <t>ASF(M02) Łącznik wbij. LZK10x120/P+GZN5125(100)</t>
  </si>
  <si>
    <t>LZK10140PGZN100</t>
  </si>
  <si>
    <t>ASF(M02) Łącznik wbij. LZK10x140/P+GZN5145(100)</t>
  </si>
  <si>
    <t>LZK10160PGZN75</t>
  </si>
  <si>
    <t>ASF(M02) Łącznik wbij. LZK10x160/P+GZN5165( 75)</t>
  </si>
  <si>
    <t>LZK10180PGZN75</t>
  </si>
  <si>
    <t>ASF(M02) Łącznik wbij. LZK10x180/P+GZN5185( 75)</t>
  </si>
  <si>
    <t>LZK10200PGZN50</t>
  </si>
  <si>
    <t>ASF(M02) Łącznik wbij. LZK10x200/P+GZN5205( 50)</t>
  </si>
  <si>
    <t>LZK10220PGZN50</t>
  </si>
  <si>
    <t>ASF(M02) Łącznik wbij. LZK10x220/P+GZN5225( 50)</t>
  </si>
  <si>
    <t>LZK10240PGZN50</t>
  </si>
  <si>
    <t>ASF(M02) Łącznik wbij. LZK10x240/P+GZN5245( 50)</t>
  </si>
  <si>
    <t>LZK10260PGZN50</t>
  </si>
  <si>
    <t>ASF(M02) Łącznik wbij. LZK10x260/P+GZN5265( 50)</t>
  </si>
  <si>
    <t>LZK10280PGZN50</t>
  </si>
  <si>
    <t>ASF(M02) Łącznik wbij. LZK10x280/P+GZN5285( 50)</t>
  </si>
  <si>
    <t>LZK10300PGZN50</t>
  </si>
  <si>
    <t>ASF(M02) Łącznik wbij. LZK10x300/P+GZN5305( 50)</t>
  </si>
  <si>
    <t>LIDK1070P500</t>
  </si>
  <si>
    <t>ASF(N01) Łącznik wbij. LIDK  10 x  70/P (500)</t>
  </si>
  <si>
    <t>LIDK1080P400</t>
  </si>
  <si>
    <t>ASF(N01) Łącznik wbij. LIDK  10 x  80/P (400)</t>
  </si>
  <si>
    <t>LIDK1090P400</t>
  </si>
  <si>
    <t>ASF(N01) Łącznik wbij. LIDK  10 x  90/P (400)</t>
  </si>
  <si>
    <t>LIDK10100P350</t>
  </si>
  <si>
    <t>ASF(N01) Łącznik wbij. LIDK  10 x 100/P (350)</t>
  </si>
  <si>
    <t>LIDK10120P300</t>
  </si>
  <si>
    <t>ASF(N01) Łącznik wbij. LIDK  10 x 120/P (300)</t>
  </si>
  <si>
    <t>LIDK10140P250</t>
  </si>
  <si>
    <t>ASF(N01) Łącznik wbij. LIDK  10 x 140/P (250)</t>
  </si>
  <si>
    <t>LIDK10160P200</t>
  </si>
  <si>
    <t>ASF(N01) Łącznik wbij. LIDK  10 x 160/P (200)</t>
  </si>
  <si>
    <t>LIDK10180P200</t>
  </si>
  <si>
    <t>ASF(N01) Łącznik wbij. LIDK  10 x 180/P (200)</t>
  </si>
  <si>
    <t>LIDK10200P150</t>
  </si>
  <si>
    <t>ASF(N01) Łącznik wbij. LIDK  10 x 200/P (150)</t>
  </si>
  <si>
    <t>LIDK10220P150</t>
  </si>
  <si>
    <t>ASF(N01) Łącznik wbij. LIDK  10 x 220/P (150)</t>
  </si>
  <si>
    <t>LIDK1070P100</t>
  </si>
  <si>
    <t>ASF(N02) Łącznik wbij. LIDK 10 x  70/P (100)</t>
  </si>
  <si>
    <t>LIDK1080P100</t>
  </si>
  <si>
    <t>ASF(N02) Łącznik wbij. LIDK 10 x  80/P (100)</t>
  </si>
  <si>
    <t>LIDK1090P100</t>
  </si>
  <si>
    <t>ASF(N02) Łącznik wbij. LIDK 10 x  90/P (100)</t>
  </si>
  <si>
    <t>LIDK10100P100</t>
  </si>
  <si>
    <t>ASF(N02) Łącznik wbij. LIDK 10 x 100/P (100)</t>
  </si>
  <si>
    <t>LIDK10120P100</t>
  </si>
  <si>
    <t>ASF(N02) Łącznik wbij. LIDK 10 x 120/P (100)</t>
  </si>
  <si>
    <t>LIDK10140P100</t>
  </si>
  <si>
    <t>ASF(N02) Łącznik wbij. LIDK 10 x 140/P (100)</t>
  </si>
  <si>
    <t>LIDK10160P100</t>
  </si>
  <si>
    <t>ASF(N02) Łącznik wbij. LIDK 10 x 160/P (100)</t>
  </si>
  <si>
    <t>LIDK10180P100</t>
  </si>
  <si>
    <t>ASF(N02) Łącznik wbij. LIDK 10 x 180/P (100)</t>
  </si>
  <si>
    <t>LIDK10200P100</t>
  </si>
  <si>
    <t>ASF(N02) Łącznik wbij. LIDK 10 x 200/P (100)</t>
  </si>
  <si>
    <t>LIDK10220P100</t>
  </si>
  <si>
    <t>ASF(N02) Łącznik wbij. LIDK 10 x 220/P (100)</t>
  </si>
  <si>
    <t>LDTK35P200</t>
  </si>
  <si>
    <t>ASF(P01) Łącznik LDTK  35/P (200)</t>
  </si>
  <si>
    <t>LDTK55P200</t>
  </si>
  <si>
    <t>ASF(P01) Łącznik LDTK  55/P (200)</t>
  </si>
  <si>
    <t>LDTK85P200</t>
  </si>
  <si>
    <t>ASF(P01) Łącznik LDTK  85/P (200)</t>
  </si>
  <si>
    <t>LDTK105P200</t>
  </si>
  <si>
    <t>ASF(P01) Łącznik LDTK 105/P (200)</t>
  </si>
  <si>
    <t>LDTK135P200</t>
  </si>
  <si>
    <t>ASF(P01) Łącznik LDTK 135/P (200)</t>
  </si>
  <si>
    <t>LDTK155P200</t>
  </si>
  <si>
    <t>ASF(P01) Łącznik LDTK 155/P (200)</t>
  </si>
  <si>
    <t>LDTK165P200</t>
  </si>
  <si>
    <t>ASF(P01) Łącznik LDTK 165/P (200)</t>
  </si>
  <si>
    <t>LDTK185P200</t>
  </si>
  <si>
    <t>ASF(P01) Łącznik LDTK 185/P (200)</t>
  </si>
  <si>
    <t>LDTK235P100</t>
  </si>
  <si>
    <t>ASF(P01) Łącznik LDTK 235/P (100)</t>
  </si>
  <si>
    <t>LDTK285P100</t>
  </si>
  <si>
    <t>ASF(P01) Łącznik LDTK 285/P (100)</t>
  </si>
  <si>
    <t>LDTK325P100</t>
  </si>
  <si>
    <t>ASF(P01) Łącznik LDTK 325/P (100)</t>
  </si>
  <si>
    <t>LDTK385P100</t>
  </si>
  <si>
    <t>ASF(P01) Łącznik LDTK 385/P (100)</t>
  </si>
  <si>
    <t>LDTK425P50</t>
  </si>
  <si>
    <t>ASF(P01) Łącznik LDTK 425/P ( 50)</t>
  </si>
  <si>
    <t>LDTK525P50</t>
  </si>
  <si>
    <t>ASF(P01) Łącznik LDTK 525/P ( 50)</t>
  </si>
  <si>
    <t>WDS4860P</t>
  </si>
  <si>
    <t>ASF(P02) Wkręt d/stali WDS 4,8 x  60/P (200)</t>
  </si>
  <si>
    <t>WDS4880P</t>
  </si>
  <si>
    <t>ASF(P02) Wkręt d/stali WDS 4,8 x  80/P (200)</t>
  </si>
  <si>
    <t>WDS48100P</t>
  </si>
  <si>
    <t>ASF(P02) Wkręt d/stali WDS 4,8 x 100/P (200)</t>
  </si>
  <si>
    <t>WDS48120P</t>
  </si>
  <si>
    <t>ASF(P02) Wkręt d/stali WDS 4,8 x 120/P (200)</t>
  </si>
  <si>
    <t>WDS48130P</t>
  </si>
  <si>
    <t>ASF(P02) Wkręt d/stali WDS 4,8 x 130/P (200)</t>
  </si>
  <si>
    <t>WDB6370P</t>
  </si>
  <si>
    <t>ASF(P03) Wkręt d/betonu WDB 6,3 x  70/P (200)</t>
  </si>
  <si>
    <t>WDB6380P</t>
  </si>
  <si>
    <t>ASF(P03) Wkręt d/betonu WDB 6,3 x  80/P (200)</t>
  </si>
  <si>
    <t>WDB63100P</t>
  </si>
  <si>
    <t>ASF(P03) Wkręt d/betonu WDB 6,3 x 100/P (200)</t>
  </si>
  <si>
    <t>WDB63120P</t>
  </si>
  <si>
    <t>ASF(P03) Wkręt d/betonu WDB 6,3 x 120/P (200)</t>
  </si>
  <si>
    <t>WDB63130P</t>
  </si>
  <si>
    <t>ASF(P03) Wkręt d/betonu WDB 6,3 x 130/P (200)</t>
  </si>
  <si>
    <t>WDB63200P</t>
  </si>
  <si>
    <t>ASF(P03) Wkręt d/betonu WDB 6,3 x 200/P (200)</t>
  </si>
  <si>
    <t>TK60W</t>
  </si>
  <si>
    <t>ASF(R) Talerzyk TK   60/W (2000)</t>
  </si>
  <si>
    <t>TK60P300</t>
  </si>
  <si>
    <t>ASF(R) Talerzyk TK  60/P (300)</t>
  </si>
  <si>
    <t>TK60W100</t>
  </si>
  <si>
    <t>ASF(R) Talerzyk TK  60/W (100) zb. 8 op.</t>
  </si>
  <si>
    <t>TK140P100</t>
  </si>
  <si>
    <t>ASF(R) Talerzyk TK 140/P (100)</t>
  </si>
  <si>
    <t>AFS6515F</t>
  </si>
  <si>
    <t>ASF(S) Frez do styropianu AFS 65x15/F (1)</t>
  </si>
  <si>
    <t>ZS6515P200</t>
  </si>
  <si>
    <t>ASF(T01) Zaślepka styropianowa ZS 65x15/P/200</t>
  </si>
  <si>
    <t>ZS6515P700</t>
  </si>
  <si>
    <t>ASF(T01) Zaślepka styropianowa ZS 65x15/P/700</t>
  </si>
  <si>
    <t>ZG6515P200</t>
  </si>
  <si>
    <t>ASF(T02) Zaślepka styr.grafit. ZG 65x15/P/200</t>
  </si>
  <si>
    <t>ZG6515P700</t>
  </si>
  <si>
    <t>ASF(T02) Zaślepka styr.grafit. ZG 65x15/P/700</t>
  </si>
  <si>
    <t>PRODUKT</t>
  </si>
  <si>
    <t>RODZAJ OPAKOWANIA</t>
  </si>
  <si>
    <t>SYMBOL</t>
  </si>
  <si>
    <t>NAZWA</t>
  </si>
  <si>
    <t>CENA NETTO ZA 1000 SZT.</t>
  </si>
  <si>
    <t>EAN PODSTAWOWY</t>
  </si>
  <si>
    <t>Kolumna1</t>
  </si>
  <si>
    <t>Kolumna2</t>
  </si>
  <si>
    <t>Kolumna3</t>
  </si>
  <si>
    <t>Kolumna4</t>
  </si>
  <si>
    <t>Kolumna5</t>
  </si>
  <si>
    <t>Kolumna6</t>
  </si>
  <si>
    <t>Kolumna8</t>
  </si>
  <si>
    <t>ASF(I02) Kołek wkręc. DPK 27 x 52 /F14 (8)</t>
  </si>
  <si>
    <t>ASF(I02) Kołek wkręc. DPK 27 x 82 /F8 (8)</t>
  </si>
  <si>
    <t>Kolumna42</t>
  </si>
  <si>
    <t>JEDN. MIARY</t>
  </si>
  <si>
    <t>opk.</t>
  </si>
  <si>
    <t>x1000</t>
  </si>
  <si>
    <t>opk..</t>
  </si>
  <si>
    <t>ILOŚĆ SZT. w opk.</t>
  </si>
  <si>
    <t>CENA NETTO ZA opk.</t>
  </si>
  <si>
    <t>WYMIARY opk. w mm</t>
  </si>
  <si>
    <t>SZER.</t>
  </si>
  <si>
    <t>WYS.</t>
  </si>
  <si>
    <t>GŁĘB.</t>
  </si>
  <si>
    <t>Waga brutto opk. zbiorczego</t>
  </si>
  <si>
    <t>EAN opk. ZBIORCZEGO 1</t>
  </si>
  <si>
    <t>EAN opk. ZBIORCZEGO 2</t>
  </si>
  <si>
    <t>440x310x280</t>
  </si>
  <si>
    <t>400x150x135</t>
  </si>
  <si>
    <t>200x130x60</t>
  </si>
  <si>
    <t>250x230x60</t>
  </si>
  <si>
    <t>260x150x70</t>
  </si>
  <si>
    <t>320x150x60</t>
  </si>
  <si>
    <t>440x150x60</t>
  </si>
  <si>
    <t>Rodzaj opakowania zbiorczego</t>
  </si>
  <si>
    <t>Karton</t>
  </si>
  <si>
    <t>Folia</t>
  </si>
  <si>
    <t>Ilość szt. w opk. zbiorczym</t>
  </si>
  <si>
    <t>Ilość opk. jednostkowych w opk. zbiorczym</t>
  </si>
  <si>
    <t>ILOŚĆ SZT. w opk. jedn.</t>
  </si>
  <si>
    <t>WAGA BRUTTO +/- opk. jedn.</t>
  </si>
  <si>
    <t>Wymiary opk. zbiorczego 
gł. x szer. x wys.</t>
  </si>
  <si>
    <t>Dane logistyczne opakowań zbiorczych</t>
  </si>
  <si>
    <t>Kod taryfy celnej</t>
  </si>
  <si>
    <t>UWAGA !!!</t>
  </si>
  <si>
    <t xml:space="preserve">Technika Zamocowań AMEX D.Krot, M.Krot, Sp.J. </t>
  </si>
  <si>
    <t>Nazwa</t>
  </si>
  <si>
    <t>cena</t>
  </si>
  <si>
    <t>ilość</t>
  </si>
  <si>
    <t>wartość netto</t>
  </si>
  <si>
    <t>Wartość po rabacie</t>
  </si>
  <si>
    <t>ul. Strzelecka 17</t>
  </si>
  <si>
    <t>47-230 Kędzierzyn-Koźle</t>
  </si>
  <si>
    <t>Proszę wypełniać tylko pola oznaczone czerwonym kolorem.</t>
  </si>
  <si>
    <t>Telefon/Phone no.:</t>
  </si>
  <si>
    <t>osoba kontaktowa / contact person:</t>
  </si>
  <si>
    <t>Sprzedający / Seller:</t>
  </si>
  <si>
    <t>Odbiorca / Buyer:</t>
  </si>
  <si>
    <t>Rabat / Discount:</t>
  </si>
  <si>
    <t>Data zamówienia / Order date:</t>
  </si>
  <si>
    <t>Wartość zamówienia po rabacie / 
Order value after discount::</t>
  </si>
  <si>
    <t>Zamówienie nr / Order no:</t>
  </si>
  <si>
    <t>Symbol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</si>
</sst>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sz val="14"/>
      <color theme="1"/>
      <name val="Times New Roman"/>
      <family val="2"/>
      <charset val="238"/>
    </font>
    <font>
      <sz val="14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20"/>
      <name val="Arial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slantDashDot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slantDashDot">
        <color auto="1"/>
      </bottom>
      <diagonal/>
    </border>
    <border>
      <left style="thin">
        <color auto="1"/>
      </left>
      <right style="thin">
        <color auto="1"/>
      </right>
      <top style="slantDashDot">
        <color auto="1"/>
      </top>
      <bottom style="slantDashDot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9" fontId="5" fillId="0" borderId="0" applyFont="0" applyFill="0" applyBorder="0" applyAlignment="0" applyProtection="0"/>
    <xf numFmtId="0" fontId="6" fillId="0" borderId="0"/>
  </cellStyleXfs>
  <cellXfs count="148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 wrapText="1"/>
    </xf>
    <xf numFmtId="0" fontId="2" fillId="3" borderId="0" xfId="0" applyFont="1" applyFill="1"/>
    <xf numFmtId="0" fontId="2" fillId="3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0" fillId="3" borderId="0" xfId="0" applyFill="1"/>
    <xf numFmtId="0" fontId="1" fillId="2" borderId="5" xfId="1" applyBorder="1" applyAlignment="1">
      <alignment vertical="center"/>
    </xf>
    <xf numFmtId="1" fontId="1" fillId="2" borderId="5" xfId="1" applyNumberFormat="1" applyBorder="1" applyAlignment="1">
      <alignment horizontal="center" vertical="center"/>
    </xf>
    <xf numFmtId="0" fontId="1" fillId="2" borderId="5" xfId="1" applyBorder="1" applyAlignment="1">
      <alignment horizontal="center" vertical="center"/>
    </xf>
    <xf numFmtId="2" fontId="1" fillId="2" borderId="5" xfId="1" applyNumberFormat="1" applyBorder="1" applyAlignment="1">
      <alignment vertical="center"/>
    </xf>
    <xf numFmtId="0" fontId="1" fillId="2" borderId="8" xfId="1" applyBorder="1" applyAlignment="1">
      <alignment vertical="center"/>
    </xf>
    <xf numFmtId="0" fontId="1" fillId="2" borderId="8" xfId="1" applyBorder="1" applyAlignment="1">
      <alignment horizontal="center" vertical="center"/>
    </xf>
    <xf numFmtId="2" fontId="1" fillId="2" borderId="8" xfId="1" applyNumberFormat="1" applyBorder="1" applyAlignment="1">
      <alignment vertical="center"/>
    </xf>
    <xf numFmtId="1" fontId="1" fillId="2" borderId="8" xfId="1" applyNumberFormat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1" fillId="2" borderId="14" xfId="1" applyBorder="1" applyAlignment="1">
      <alignment vertical="center"/>
    </xf>
    <xf numFmtId="0" fontId="1" fillId="2" borderId="14" xfId="1" applyBorder="1" applyAlignment="1">
      <alignment horizontal="center" vertical="center"/>
    </xf>
    <xf numFmtId="2" fontId="1" fillId="2" borderId="14" xfId="1" applyNumberFormat="1" applyBorder="1" applyAlignment="1">
      <alignment vertical="center"/>
    </xf>
    <xf numFmtId="1" fontId="1" fillId="2" borderId="14" xfId="1" applyNumberFormat="1" applyBorder="1" applyAlignment="1">
      <alignment horizontal="center" vertical="center"/>
    </xf>
    <xf numFmtId="0" fontId="2" fillId="3" borderId="15" xfId="0" applyFont="1" applyFill="1" applyBorder="1" applyAlignment="1">
      <alignment vertical="center"/>
    </xf>
    <xf numFmtId="0" fontId="1" fillId="2" borderId="16" xfId="1" applyBorder="1" applyAlignment="1">
      <alignment vertical="center"/>
    </xf>
    <xf numFmtId="0" fontId="1" fillId="2" borderId="16" xfId="1" applyBorder="1" applyAlignment="1">
      <alignment horizontal="center" vertical="center"/>
    </xf>
    <xf numFmtId="2" fontId="1" fillId="2" borderId="16" xfId="1" applyNumberFormat="1" applyBorder="1" applyAlignment="1">
      <alignment vertical="center"/>
    </xf>
    <xf numFmtId="1" fontId="1" fillId="2" borderId="16" xfId="1" applyNumberFormat="1" applyBorder="1" applyAlignment="1">
      <alignment horizontal="center" vertical="center"/>
    </xf>
    <xf numFmtId="0" fontId="2" fillId="3" borderId="17" xfId="0" applyFont="1" applyFill="1" applyBorder="1" applyAlignment="1">
      <alignment vertical="center"/>
    </xf>
    <xf numFmtId="0" fontId="1" fillId="2" borderId="17" xfId="1" applyBorder="1" applyAlignment="1">
      <alignment vertical="center"/>
    </xf>
    <xf numFmtId="0" fontId="1" fillId="2" borderId="17" xfId="1" applyBorder="1" applyAlignment="1">
      <alignment horizontal="center" vertical="center"/>
    </xf>
    <xf numFmtId="2" fontId="1" fillId="2" borderId="17" xfId="1" applyNumberFormat="1" applyBorder="1" applyAlignment="1">
      <alignment vertical="center"/>
    </xf>
    <xf numFmtId="1" fontId="1" fillId="2" borderId="17" xfId="1" applyNumberFormat="1" applyBorder="1" applyAlignment="1">
      <alignment horizontal="center" vertical="center"/>
    </xf>
    <xf numFmtId="0" fontId="2" fillId="3" borderId="14" xfId="0" applyFont="1" applyFill="1" applyBorder="1" applyAlignment="1">
      <alignment vertical="center"/>
    </xf>
    <xf numFmtId="0" fontId="2" fillId="3" borderId="18" xfId="0" applyFont="1" applyFill="1" applyBorder="1" applyAlignment="1">
      <alignment vertical="center"/>
    </xf>
    <xf numFmtId="0" fontId="1" fillId="2" borderId="18" xfId="1" applyBorder="1" applyAlignment="1">
      <alignment vertical="center"/>
    </xf>
    <xf numFmtId="0" fontId="1" fillId="2" borderId="18" xfId="1" applyBorder="1" applyAlignment="1">
      <alignment horizontal="center" vertical="center"/>
    </xf>
    <xf numFmtId="2" fontId="1" fillId="2" borderId="18" xfId="1" applyNumberFormat="1" applyBorder="1" applyAlignment="1">
      <alignment vertical="center"/>
    </xf>
    <xf numFmtId="1" fontId="1" fillId="2" borderId="18" xfId="1" applyNumberFormat="1" applyBorder="1" applyAlignment="1">
      <alignment horizontal="center" vertical="center"/>
    </xf>
    <xf numFmtId="0" fontId="2" fillId="3" borderId="19" xfId="0" applyFont="1" applyFill="1" applyBorder="1" applyAlignment="1">
      <alignment vertical="center"/>
    </xf>
    <xf numFmtId="0" fontId="1" fillId="2" borderId="19" xfId="1" applyBorder="1" applyAlignment="1">
      <alignment vertical="center"/>
    </xf>
    <xf numFmtId="0" fontId="1" fillId="2" borderId="19" xfId="1" applyBorder="1" applyAlignment="1">
      <alignment horizontal="center" vertical="center"/>
    </xf>
    <xf numFmtId="2" fontId="1" fillId="2" borderId="19" xfId="1" applyNumberFormat="1" applyBorder="1" applyAlignment="1">
      <alignment vertical="center"/>
    </xf>
    <xf numFmtId="1" fontId="1" fillId="2" borderId="19" xfId="1" applyNumberFormat="1" applyBorder="1" applyAlignment="1">
      <alignment horizontal="center" vertical="center"/>
    </xf>
    <xf numFmtId="0" fontId="1" fillId="2" borderId="13" xfId="1" applyBorder="1" applyAlignment="1">
      <alignment vertical="center"/>
    </xf>
    <xf numFmtId="0" fontId="1" fillId="2" borderId="13" xfId="1" applyBorder="1" applyAlignment="1">
      <alignment horizontal="center" vertical="center"/>
    </xf>
    <xf numFmtId="2" fontId="1" fillId="2" borderId="13" xfId="1" applyNumberFormat="1" applyBorder="1" applyAlignment="1">
      <alignment vertical="center"/>
    </xf>
    <xf numFmtId="1" fontId="1" fillId="2" borderId="13" xfId="1" applyNumberFormat="1" applyBorder="1" applyAlignment="1">
      <alignment horizontal="center" vertical="center"/>
    </xf>
    <xf numFmtId="0" fontId="1" fillId="2" borderId="5" xfId="1" applyFont="1" applyFill="1" applyBorder="1" applyAlignment="1">
      <alignment vertical="center"/>
    </xf>
    <xf numFmtId="0" fontId="1" fillId="2" borderId="5" xfId="1" applyFont="1" applyFill="1" applyBorder="1" applyAlignment="1">
      <alignment horizontal="center" vertical="center"/>
    </xf>
    <xf numFmtId="1" fontId="1" fillId="2" borderId="5" xfId="1" applyNumberFormat="1" applyFont="1" applyFill="1" applyBorder="1" applyAlignment="1">
      <alignment horizontal="center" vertical="center"/>
    </xf>
    <xf numFmtId="0" fontId="1" fillId="2" borderId="16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4" xfId="1" applyFont="1" applyFill="1" applyBorder="1" applyAlignment="1">
      <alignment vertical="center"/>
    </xf>
    <xf numFmtId="0" fontId="1" fillId="2" borderId="16" xfId="1" applyFont="1" applyFill="1" applyBorder="1" applyAlignment="1">
      <alignment horizontal="center" vertical="center"/>
    </xf>
    <xf numFmtId="1" fontId="1" fillId="2" borderId="16" xfId="1" applyNumberFormat="1" applyFont="1" applyFill="1" applyBorder="1" applyAlignment="1">
      <alignment horizontal="center" vertical="center"/>
    </xf>
    <xf numFmtId="0" fontId="1" fillId="2" borderId="20" xfId="1" applyFont="1" applyFill="1" applyBorder="1" applyAlignment="1">
      <alignment horizontal="center" vertical="center"/>
    </xf>
    <xf numFmtId="1" fontId="1" fillId="2" borderId="20" xfId="1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1" fontId="1" fillId="2" borderId="14" xfId="1" applyNumberFormat="1" applyFont="1" applyFill="1" applyBorder="1" applyAlignment="1">
      <alignment horizontal="center" vertical="center"/>
    </xf>
    <xf numFmtId="0" fontId="1" fillId="2" borderId="17" xfId="1" applyFont="1" applyFill="1" applyBorder="1" applyAlignment="1">
      <alignment vertical="center"/>
    </xf>
    <xf numFmtId="0" fontId="1" fillId="2" borderId="17" xfId="1" applyFont="1" applyFill="1" applyBorder="1" applyAlignment="1">
      <alignment horizontal="center" vertical="center"/>
    </xf>
    <xf numFmtId="1" fontId="1" fillId="2" borderId="17" xfId="1" applyNumberFormat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8" xfId="1" applyFont="1" applyFill="1" applyBorder="1" applyAlignment="1">
      <alignment horizontal="center" vertical="center"/>
    </xf>
    <xf numFmtId="1" fontId="1" fillId="2" borderId="18" xfId="1" applyNumberFormat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1" fontId="1" fillId="2" borderId="19" xfId="1" applyNumberFormat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vertical="center"/>
    </xf>
    <xf numFmtId="0" fontId="1" fillId="2" borderId="21" xfId="1" applyFont="1" applyFill="1" applyBorder="1" applyAlignment="1">
      <alignment horizontal="center" vertical="center"/>
    </xf>
    <xf numFmtId="1" fontId="1" fillId="2" borderId="21" xfId="1" applyNumberFormat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vertical="center"/>
    </xf>
    <xf numFmtId="0" fontId="1" fillId="2" borderId="8" xfId="1" applyFont="1" applyFill="1" applyBorder="1" applyAlignment="1">
      <alignment horizontal="center" vertical="center"/>
    </xf>
    <xf numFmtId="1" fontId="4" fillId="4" borderId="10" xfId="0" applyNumberFormat="1" applyFont="1" applyFill="1" applyBorder="1" applyAlignment="1">
      <alignment horizontal="center" vertical="top" wrapText="1"/>
    </xf>
    <xf numFmtId="1" fontId="3" fillId="5" borderId="10" xfId="0" applyNumberFormat="1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/>
    </xf>
    <xf numFmtId="0" fontId="6" fillId="0" borderId="0" xfId="3" applyBorder="1"/>
    <xf numFmtId="0" fontId="6" fillId="0" borderId="0" xfId="3" applyBorder="1" applyAlignment="1">
      <alignment horizontal="center"/>
    </xf>
    <xf numFmtId="0" fontId="6" fillId="0" borderId="0" xfId="3" applyFont="1" applyBorder="1" applyAlignment="1">
      <alignment vertical="top"/>
    </xf>
    <xf numFmtId="0" fontId="11" fillId="0" borderId="0" xfId="3" applyFont="1" applyBorder="1" applyAlignment="1">
      <alignment horizontal="center"/>
    </xf>
    <xf numFmtId="0" fontId="12" fillId="0" borderId="0" xfId="0" applyFont="1"/>
    <xf numFmtId="0" fontId="0" fillId="8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/>
    <xf numFmtId="0" fontId="11" fillId="0" borderId="0" xfId="3" applyFont="1" applyBorder="1"/>
    <xf numFmtId="0" fontId="10" fillId="10" borderId="11" xfId="3" applyFont="1" applyFill="1" applyBorder="1" applyAlignment="1"/>
    <xf numFmtId="0" fontId="6" fillId="0" borderId="12" xfId="3" applyBorder="1"/>
    <xf numFmtId="0" fontId="6" fillId="0" borderId="23" xfId="3" applyBorder="1"/>
    <xf numFmtId="0" fontId="6" fillId="0" borderId="24" xfId="3" applyBorder="1"/>
    <xf numFmtId="0" fontId="6" fillId="0" borderId="23" xfId="3" applyFont="1" applyBorder="1" applyAlignment="1">
      <alignment horizontal="right"/>
    </xf>
    <xf numFmtId="0" fontId="6" fillId="0" borderId="23" xfId="3" applyBorder="1" applyAlignment="1">
      <alignment horizontal="right"/>
    </xf>
    <xf numFmtId="0" fontId="6" fillId="0" borderId="23" xfId="3" applyFont="1" applyBorder="1" applyAlignment="1">
      <alignment horizontal="right" vertical="top"/>
    </xf>
    <xf numFmtId="0" fontId="6" fillId="0" borderId="25" xfId="3" applyBorder="1"/>
    <xf numFmtId="0" fontId="6" fillId="0" borderId="26" xfId="3" applyBorder="1"/>
    <xf numFmtId="0" fontId="6" fillId="0" borderId="26" xfId="3" applyBorder="1" applyAlignment="1">
      <alignment horizontal="center"/>
    </xf>
    <xf numFmtId="0" fontId="6" fillId="0" borderId="27" xfId="3" applyBorder="1"/>
    <xf numFmtId="0" fontId="9" fillId="9" borderId="28" xfId="3" applyFont="1" applyFill="1" applyBorder="1" applyAlignment="1">
      <alignment horizontal="right"/>
    </xf>
    <xf numFmtId="0" fontId="9" fillId="9" borderId="29" xfId="3" applyFont="1" applyFill="1" applyBorder="1" applyAlignment="1">
      <alignment horizontal="left"/>
    </xf>
    <xf numFmtId="9" fontId="6" fillId="9" borderId="5" xfId="2" applyFont="1" applyFill="1" applyBorder="1" applyAlignment="1">
      <alignment horizontal="center"/>
    </xf>
    <xf numFmtId="14" fontId="6" fillId="9" borderId="5" xfId="3" applyNumberFormat="1" applyFill="1" applyBorder="1" applyAlignment="1">
      <alignment horizontal="center"/>
    </xf>
    <xf numFmtId="0" fontId="13" fillId="0" borderId="0" xfId="3" applyFont="1" applyBorder="1"/>
    <xf numFmtId="0" fontId="13" fillId="0" borderId="24" xfId="3" applyFont="1" applyBorder="1"/>
    <xf numFmtId="0" fontId="6" fillId="0" borderId="1" xfId="3" applyFont="1" applyFill="1" applyBorder="1" applyAlignment="1">
      <alignment vertical="top"/>
    </xf>
    <xf numFmtId="0" fontId="6" fillId="0" borderId="4" xfId="3" applyFont="1" applyFill="1" applyBorder="1" applyAlignment="1">
      <alignment vertical="top"/>
    </xf>
    <xf numFmtId="0" fontId="6" fillId="0" borderId="22" xfId="3" applyFont="1" applyFill="1" applyBorder="1" applyAlignment="1">
      <alignment vertical="top"/>
    </xf>
    <xf numFmtId="0" fontId="6" fillId="9" borderId="1" xfId="3" applyFont="1" applyFill="1" applyBorder="1" applyAlignment="1">
      <alignment vertical="top"/>
    </xf>
    <xf numFmtId="0" fontId="6" fillId="9" borderId="4" xfId="3" applyFill="1" applyBorder="1" applyAlignment="1">
      <alignment vertical="top"/>
    </xf>
    <xf numFmtId="0" fontId="6" fillId="9" borderId="22" xfId="3" applyFill="1" applyBorder="1" applyAlignment="1">
      <alignment vertical="top"/>
    </xf>
    <xf numFmtId="0" fontId="3" fillId="0" borderId="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top" wrapText="1"/>
    </xf>
    <xf numFmtId="0" fontId="3" fillId="4" borderId="22" xfId="0" applyFont="1" applyFill="1" applyBorder="1" applyAlignment="1">
      <alignment horizontal="center" vertical="top" wrapText="1"/>
    </xf>
    <xf numFmtId="1" fontId="3" fillId="4" borderId="1" xfId="0" applyNumberFormat="1" applyFont="1" applyFill="1" applyBorder="1" applyAlignment="1">
      <alignment horizontal="center" vertical="top" wrapText="1"/>
    </xf>
    <xf numFmtId="1" fontId="3" fillId="4" borderId="22" xfId="0" applyNumberFormat="1" applyFont="1" applyFill="1" applyBorder="1" applyAlignment="1">
      <alignment horizontal="center" vertical="top" wrapText="1"/>
    </xf>
    <xf numFmtId="0" fontId="3" fillId="7" borderId="2" xfId="0" applyFont="1" applyFill="1" applyBorder="1" applyAlignment="1">
      <alignment horizontal="center" vertical="top" wrapText="1"/>
    </xf>
    <xf numFmtId="0" fontId="3" fillId="7" borderId="3" xfId="0" applyFont="1" applyFill="1" applyBorder="1" applyAlignment="1">
      <alignment horizontal="center" vertical="top" wrapText="1"/>
    </xf>
    <xf numFmtId="1" fontId="3" fillId="4" borderId="9" xfId="0" applyNumberFormat="1" applyFont="1" applyFill="1" applyBorder="1" applyAlignment="1">
      <alignment horizontal="center" vertical="top" wrapText="1"/>
    </xf>
    <xf numFmtId="1" fontId="0" fillId="4" borderId="11" xfId="0" applyNumberFormat="1" applyFill="1" applyBorder="1" applyAlignment="1">
      <alignment horizontal="center" vertical="top" wrapText="1"/>
    </xf>
    <xf numFmtId="1" fontId="0" fillId="4" borderId="12" xfId="0" applyNumberFormat="1" applyFill="1" applyBorder="1" applyAlignment="1">
      <alignment horizontal="center" vertical="top" wrapText="1"/>
    </xf>
    <xf numFmtId="0" fontId="8" fillId="0" borderId="9" xfId="3" applyFont="1" applyBorder="1" applyAlignment="1">
      <alignment horizontal="right" vertical="center"/>
    </xf>
    <xf numFmtId="0" fontId="8" fillId="0" borderId="11" xfId="3" applyFont="1" applyBorder="1" applyAlignment="1">
      <alignment horizontal="right" vertical="center"/>
    </xf>
    <xf numFmtId="0" fontId="6" fillId="0" borderId="0" xfId="3" applyFont="1" applyBorder="1" applyAlignment="1">
      <alignment horizontal="right"/>
    </xf>
    <xf numFmtId="0" fontId="6" fillId="0" borderId="0" xfId="3" applyBorder="1" applyAlignment="1">
      <alignment horizontal="right"/>
    </xf>
    <xf numFmtId="0" fontId="6" fillId="0" borderId="0" xfId="3" applyFont="1" applyBorder="1" applyAlignment="1">
      <alignment horizontal="center" vertical="center" wrapText="1"/>
    </xf>
    <xf numFmtId="0" fontId="6" fillId="0" borderId="0" xfId="3" applyFont="1" applyBorder="1" applyAlignment="1">
      <alignment horizontal="center" vertical="center"/>
    </xf>
    <xf numFmtId="0" fontId="13" fillId="0" borderId="0" xfId="3" applyFont="1" applyBorder="1" applyAlignment="1">
      <alignment horizontal="right"/>
    </xf>
    <xf numFmtId="0" fontId="13" fillId="9" borderId="30" xfId="3" applyFont="1" applyFill="1" applyBorder="1" applyAlignment="1">
      <alignment horizontal="center"/>
    </xf>
    <xf numFmtId="0" fontId="13" fillId="9" borderId="31" xfId="3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0" fontId="6" fillId="0" borderId="9" xfId="3" applyFont="1" applyBorder="1" applyAlignment="1">
      <alignment horizontal="center" vertical="center" wrapText="1"/>
    </xf>
    <xf numFmtId="0" fontId="6" fillId="0" borderId="11" xfId="3" applyBorder="1" applyAlignment="1">
      <alignment horizontal="center" vertical="center" wrapText="1"/>
    </xf>
    <xf numFmtId="0" fontId="6" fillId="0" borderId="12" xfId="3" applyBorder="1" applyAlignment="1">
      <alignment horizontal="center" vertical="center" wrapText="1"/>
    </xf>
    <xf numFmtId="0" fontId="6" fillId="0" borderId="23" xfId="3" applyBorder="1" applyAlignment="1">
      <alignment horizontal="center" vertical="center" wrapText="1"/>
    </xf>
    <xf numFmtId="0" fontId="6" fillId="0" borderId="0" xfId="3" applyBorder="1" applyAlignment="1">
      <alignment horizontal="center" vertical="center" wrapText="1"/>
    </xf>
    <xf numFmtId="0" fontId="6" fillId="0" borderId="24" xfId="3" applyBorder="1" applyAlignment="1">
      <alignment horizontal="center" vertical="center" wrapText="1"/>
    </xf>
    <xf numFmtId="0" fontId="6" fillId="0" borderId="25" xfId="3" applyBorder="1" applyAlignment="1">
      <alignment horizontal="center" vertical="center" wrapText="1"/>
    </xf>
    <xf numFmtId="0" fontId="6" fillId="0" borderId="26" xfId="3" applyBorder="1" applyAlignment="1">
      <alignment horizontal="center" vertical="center" wrapText="1"/>
    </xf>
    <xf numFmtId="0" fontId="6" fillId="0" borderId="27" xfId="3" applyBorder="1" applyAlignment="1">
      <alignment horizontal="center" vertical="center" wrapText="1"/>
    </xf>
    <xf numFmtId="2" fontId="11" fillId="9" borderId="6" xfId="3" applyNumberFormat="1" applyFont="1" applyFill="1" applyBorder="1" applyAlignment="1">
      <alignment horizontal="center" vertical="center"/>
    </xf>
    <xf numFmtId="2" fontId="11" fillId="9" borderId="8" xfId="3" applyNumberFormat="1" applyFont="1" applyFill="1" applyBorder="1" applyAlignment="1">
      <alignment horizontal="center" vertical="center"/>
    </xf>
  </cellXfs>
  <cellStyles count="4">
    <cellStyle name="40% - akcent 3" xfId="1" builtinId="39"/>
    <cellStyle name="Normalny" xfId="0" builtinId="0"/>
    <cellStyle name="Normalny 2" xfId="3"/>
    <cellStyle name="Procentowy" xfId="2" builtinId="5"/>
  </cellStyles>
  <dxfs count="10">
    <dxf>
      <numFmt numFmtId="2" formatCode="0.00"/>
      <alignment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fill>
        <patternFill patternType="solid">
          <fgColor theme="0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fill>
        <patternFill patternType="solid">
          <fgColor theme="0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outline="0">
        <top style="medium">
          <color auto="1"/>
        </top>
      </border>
    </dxf>
    <dxf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jpg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jp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97973</xdr:colOff>
      <xdr:row>3</xdr:row>
      <xdr:rowOff>172171</xdr:rowOff>
    </xdr:from>
    <xdr:to>
      <xdr:col>1</xdr:col>
      <xdr:colOff>1764848</xdr:colOff>
      <xdr:row>7</xdr:row>
      <xdr:rowOff>153120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2" y="1628135"/>
          <a:ext cx="1666875" cy="145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18</xdr:row>
      <xdr:rowOff>43542</xdr:rowOff>
    </xdr:from>
    <xdr:to>
      <xdr:col>1</xdr:col>
      <xdr:colOff>1800225</xdr:colOff>
      <xdr:row>21</xdr:row>
      <xdr:rowOff>300717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/>
        <a:stretch/>
      </xdr:blipFill>
      <xdr:spPr bwMode="auto">
        <a:xfrm>
          <a:off x="1159329" y="7010399"/>
          <a:ext cx="1647825" cy="13593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89648</xdr:colOff>
      <xdr:row>22</xdr:row>
      <xdr:rowOff>123265</xdr:rowOff>
    </xdr:from>
    <xdr:to>
      <xdr:col>1</xdr:col>
      <xdr:colOff>1781736</xdr:colOff>
      <xdr:row>25</xdr:row>
      <xdr:rowOff>324972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72" r="8355"/>
        <a:stretch/>
      </xdr:blipFill>
      <xdr:spPr bwMode="auto">
        <a:xfrm>
          <a:off x="1098177" y="8370794"/>
          <a:ext cx="1692088" cy="12774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321888</xdr:colOff>
      <xdr:row>103</xdr:row>
      <xdr:rowOff>159965</xdr:rowOff>
    </xdr:from>
    <xdr:to>
      <xdr:col>0</xdr:col>
      <xdr:colOff>794777</xdr:colOff>
      <xdr:row>107</xdr:row>
      <xdr:rowOff>200866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179294" y="41540206"/>
          <a:ext cx="1475254" cy="472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235322</xdr:colOff>
      <xdr:row>112</xdr:row>
      <xdr:rowOff>224116</xdr:rowOff>
    </xdr:from>
    <xdr:to>
      <xdr:col>0</xdr:col>
      <xdr:colOff>708211</xdr:colOff>
      <xdr:row>116</xdr:row>
      <xdr:rowOff>265017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265860" y="44831651"/>
          <a:ext cx="1475254" cy="472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273423</xdr:colOff>
      <xdr:row>108</xdr:row>
      <xdr:rowOff>118783</xdr:rowOff>
    </xdr:from>
    <xdr:to>
      <xdr:col>0</xdr:col>
      <xdr:colOff>717737</xdr:colOff>
      <xdr:row>111</xdr:row>
      <xdr:rowOff>320489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280147" y="43344353"/>
          <a:ext cx="1551454" cy="444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117</xdr:row>
      <xdr:rowOff>224118</xdr:rowOff>
    </xdr:from>
    <xdr:to>
      <xdr:col>0</xdr:col>
      <xdr:colOff>735667</xdr:colOff>
      <xdr:row>120</xdr:row>
      <xdr:rowOff>324971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262217" y="47035570"/>
          <a:ext cx="1551454" cy="444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109658</xdr:colOff>
      <xdr:row>26</xdr:row>
      <xdr:rowOff>97650</xdr:rowOff>
    </xdr:from>
    <xdr:to>
      <xdr:col>1</xdr:col>
      <xdr:colOff>1768129</xdr:colOff>
      <xdr:row>29</xdr:row>
      <xdr:rowOff>302556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25"/>
        <a:stretch/>
      </xdr:blipFill>
      <xdr:spPr bwMode="auto">
        <a:xfrm>
          <a:off x="1116587" y="10003650"/>
          <a:ext cx="1658471" cy="13070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94447</xdr:colOff>
      <xdr:row>39</xdr:row>
      <xdr:rowOff>125667</xdr:rowOff>
    </xdr:from>
    <xdr:to>
      <xdr:col>1</xdr:col>
      <xdr:colOff>1831360</xdr:colOff>
      <xdr:row>42</xdr:row>
      <xdr:rowOff>242208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37"/>
        <a:stretch/>
      </xdr:blipFill>
      <xdr:spPr bwMode="auto">
        <a:xfrm>
          <a:off x="1101376" y="14807774"/>
          <a:ext cx="1736913" cy="1218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80843</xdr:colOff>
      <xdr:row>47</xdr:row>
      <xdr:rowOff>93649</xdr:rowOff>
    </xdr:from>
    <xdr:to>
      <xdr:col>1</xdr:col>
      <xdr:colOff>1795343</xdr:colOff>
      <xdr:row>51</xdr:row>
      <xdr:rowOff>15208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71" r="9973"/>
        <a:stretch/>
      </xdr:blipFill>
      <xdr:spPr bwMode="auto">
        <a:xfrm>
          <a:off x="1087772" y="17714899"/>
          <a:ext cx="1714500" cy="1391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33618</xdr:colOff>
      <xdr:row>58</xdr:row>
      <xdr:rowOff>392206</xdr:rowOff>
    </xdr:from>
    <xdr:to>
      <xdr:col>1</xdr:col>
      <xdr:colOff>1824318</xdr:colOff>
      <xdr:row>59</xdr:row>
      <xdr:rowOff>745192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62"/>
        <a:stretch/>
      </xdr:blipFill>
      <xdr:spPr bwMode="auto">
        <a:xfrm>
          <a:off x="1042147" y="22266088"/>
          <a:ext cx="17907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56029</xdr:colOff>
      <xdr:row>60</xdr:row>
      <xdr:rowOff>437029</xdr:rowOff>
    </xdr:from>
    <xdr:to>
      <xdr:col>1</xdr:col>
      <xdr:colOff>1846729</xdr:colOff>
      <xdr:row>61</xdr:row>
      <xdr:rowOff>790014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62"/>
        <a:stretch/>
      </xdr:blipFill>
      <xdr:spPr bwMode="auto">
        <a:xfrm>
          <a:off x="1064558" y="24462441"/>
          <a:ext cx="17907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44824</xdr:colOff>
      <xdr:row>62</xdr:row>
      <xdr:rowOff>88845</xdr:rowOff>
    </xdr:from>
    <xdr:to>
      <xdr:col>1</xdr:col>
      <xdr:colOff>1792942</xdr:colOff>
      <xdr:row>66</xdr:row>
      <xdr:rowOff>38419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11"/>
        <a:stretch/>
      </xdr:blipFill>
      <xdr:spPr bwMode="auto">
        <a:xfrm>
          <a:off x="1051753" y="26051274"/>
          <a:ext cx="1748118" cy="14191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94451</xdr:colOff>
      <xdr:row>71</xdr:row>
      <xdr:rowOff>180095</xdr:rowOff>
    </xdr:from>
    <xdr:to>
      <xdr:col>1</xdr:col>
      <xdr:colOff>1831363</xdr:colOff>
      <xdr:row>75</xdr:row>
      <xdr:rowOff>292153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7" r="9973"/>
        <a:stretch/>
      </xdr:blipFill>
      <xdr:spPr bwMode="auto">
        <a:xfrm>
          <a:off x="1101380" y="29449059"/>
          <a:ext cx="1736912" cy="15816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125667</xdr:colOff>
      <xdr:row>80</xdr:row>
      <xdr:rowOff>154479</xdr:rowOff>
    </xdr:from>
    <xdr:to>
      <xdr:col>1</xdr:col>
      <xdr:colOff>1739315</xdr:colOff>
      <xdr:row>84</xdr:row>
      <xdr:rowOff>92847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4"/>
        <a:stretch/>
      </xdr:blipFill>
      <xdr:spPr bwMode="auto">
        <a:xfrm>
          <a:off x="1132596" y="32729979"/>
          <a:ext cx="1613648" cy="14079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136872</xdr:colOff>
      <xdr:row>87</xdr:row>
      <xdr:rowOff>108056</xdr:rowOff>
    </xdr:from>
    <xdr:to>
      <xdr:col>1</xdr:col>
      <xdr:colOff>1772932</xdr:colOff>
      <xdr:row>91</xdr:row>
      <xdr:rowOff>164086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9" r="8626"/>
        <a:stretch/>
      </xdr:blipFill>
      <xdr:spPr bwMode="auto">
        <a:xfrm>
          <a:off x="1143801" y="35255306"/>
          <a:ext cx="1636060" cy="15256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98452</xdr:colOff>
      <xdr:row>93</xdr:row>
      <xdr:rowOff>112058</xdr:rowOff>
    </xdr:from>
    <xdr:to>
      <xdr:col>1</xdr:col>
      <xdr:colOff>1801747</xdr:colOff>
      <xdr:row>97</xdr:row>
      <xdr:rowOff>317524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49" r="11051"/>
        <a:stretch/>
      </xdr:blipFill>
      <xdr:spPr bwMode="auto">
        <a:xfrm>
          <a:off x="1105381" y="37463665"/>
          <a:ext cx="1703295" cy="16750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134471</xdr:colOff>
      <xdr:row>103</xdr:row>
      <xdr:rowOff>128068</xdr:rowOff>
    </xdr:from>
    <xdr:to>
      <xdr:col>1</xdr:col>
      <xdr:colOff>1736912</xdr:colOff>
      <xdr:row>107</xdr:row>
      <xdr:rowOff>66435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39"/>
        <a:stretch/>
      </xdr:blipFill>
      <xdr:spPr bwMode="auto">
        <a:xfrm>
          <a:off x="1141400" y="41153604"/>
          <a:ext cx="1602441" cy="1407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112058</xdr:colOff>
      <xdr:row>108</xdr:row>
      <xdr:rowOff>116860</xdr:rowOff>
    </xdr:from>
    <xdr:to>
      <xdr:col>1</xdr:col>
      <xdr:colOff>1714499</xdr:colOff>
      <xdr:row>111</xdr:row>
      <xdr:rowOff>144874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39"/>
        <a:stretch/>
      </xdr:blipFill>
      <xdr:spPr bwMode="auto">
        <a:xfrm>
          <a:off x="1118987" y="42979360"/>
          <a:ext cx="1602441" cy="13751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148078</xdr:colOff>
      <xdr:row>112</xdr:row>
      <xdr:rowOff>122464</xdr:rowOff>
    </xdr:from>
    <xdr:to>
      <xdr:col>1</xdr:col>
      <xdr:colOff>1761725</xdr:colOff>
      <xdr:row>116</xdr:row>
      <xdr:rowOff>213792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93" r="11860"/>
        <a:stretch/>
      </xdr:blipFill>
      <xdr:spPr bwMode="auto">
        <a:xfrm>
          <a:off x="1155007" y="44781107"/>
          <a:ext cx="1613647" cy="15608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114460</xdr:colOff>
      <xdr:row>117</xdr:row>
      <xdr:rowOff>160085</xdr:rowOff>
    </xdr:from>
    <xdr:to>
      <xdr:col>1</xdr:col>
      <xdr:colOff>1728107</xdr:colOff>
      <xdr:row>120</xdr:row>
      <xdr:rowOff>240207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93" r="11860"/>
        <a:stretch/>
      </xdr:blipFill>
      <xdr:spPr bwMode="auto">
        <a:xfrm>
          <a:off x="1121389" y="46655692"/>
          <a:ext cx="1613647" cy="15496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175292</xdr:colOff>
      <xdr:row>121</xdr:row>
      <xdr:rowOff>126467</xdr:rowOff>
    </xdr:from>
    <xdr:to>
      <xdr:col>1</xdr:col>
      <xdr:colOff>1788940</xdr:colOff>
      <xdr:row>123</xdr:row>
      <xdr:rowOff>437430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71" r="14016"/>
        <a:stretch/>
      </xdr:blipFill>
      <xdr:spPr bwMode="auto">
        <a:xfrm>
          <a:off x="1182221" y="48581503"/>
          <a:ext cx="1613648" cy="15628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134471</xdr:colOff>
      <xdr:row>124</xdr:row>
      <xdr:rowOff>111260</xdr:rowOff>
    </xdr:from>
    <xdr:to>
      <xdr:col>1</xdr:col>
      <xdr:colOff>1748119</xdr:colOff>
      <xdr:row>124</xdr:row>
      <xdr:rowOff>1654870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71" r="14016"/>
        <a:stretch/>
      </xdr:blipFill>
      <xdr:spPr bwMode="auto">
        <a:xfrm>
          <a:off x="1141400" y="50444081"/>
          <a:ext cx="1613648" cy="15436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93650</xdr:colOff>
      <xdr:row>125</xdr:row>
      <xdr:rowOff>88848</xdr:rowOff>
    </xdr:from>
    <xdr:to>
      <xdr:col>1</xdr:col>
      <xdr:colOff>1722425</xdr:colOff>
      <xdr:row>129</xdr:row>
      <xdr:rowOff>83246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17" r="3583"/>
        <a:stretch/>
      </xdr:blipFill>
      <xdr:spPr bwMode="auto">
        <a:xfrm>
          <a:off x="1100579" y="52231419"/>
          <a:ext cx="1628775" cy="14639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76039</xdr:colOff>
      <xdr:row>134</xdr:row>
      <xdr:rowOff>111257</xdr:rowOff>
    </xdr:from>
    <xdr:to>
      <xdr:col>1</xdr:col>
      <xdr:colOff>1761964</xdr:colOff>
      <xdr:row>136</xdr:row>
      <xdr:rowOff>329772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4" r="2930"/>
        <a:stretch/>
      </xdr:blipFill>
      <xdr:spPr bwMode="auto">
        <a:xfrm>
          <a:off x="1082968" y="55560364"/>
          <a:ext cx="1685925" cy="14431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33619</xdr:colOff>
      <xdr:row>137</xdr:row>
      <xdr:rowOff>235323</xdr:rowOff>
    </xdr:from>
    <xdr:to>
      <xdr:col>1</xdr:col>
      <xdr:colOff>1759325</xdr:colOff>
      <xdr:row>139</xdr:row>
      <xdr:rowOff>438710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67"/>
        <a:stretch/>
      </xdr:blipFill>
      <xdr:spPr bwMode="auto">
        <a:xfrm>
          <a:off x="1042148" y="57127588"/>
          <a:ext cx="1725706" cy="12791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78442</xdr:colOff>
      <xdr:row>140</xdr:row>
      <xdr:rowOff>145676</xdr:rowOff>
    </xdr:from>
    <xdr:to>
      <xdr:col>1</xdr:col>
      <xdr:colOff>1815354</xdr:colOff>
      <xdr:row>142</xdr:row>
      <xdr:rowOff>509307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7" r="11590"/>
        <a:stretch/>
      </xdr:blipFill>
      <xdr:spPr bwMode="auto">
        <a:xfrm>
          <a:off x="1086971" y="58651588"/>
          <a:ext cx="1736912" cy="16186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78441</xdr:colOff>
      <xdr:row>143</xdr:row>
      <xdr:rowOff>56029</xdr:rowOff>
    </xdr:from>
    <xdr:to>
      <xdr:col>1</xdr:col>
      <xdr:colOff>1754841</xdr:colOff>
      <xdr:row>144</xdr:row>
      <xdr:rowOff>722779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88" r="3583"/>
        <a:stretch/>
      </xdr:blipFill>
      <xdr:spPr bwMode="auto">
        <a:xfrm>
          <a:off x="1086970" y="60444529"/>
          <a:ext cx="16764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190499</xdr:colOff>
      <xdr:row>145</xdr:row>
      <xdr:rowOff>78441</xdr:rowOff>
    </xdr:from>
    <xdr:to>
      <xdr:col>1</xdr:col>
      <xdr:colOff>1743074</xdr:colOff>
      <xdr:row>146</xdr:row>
      <xdr:rowOff>722779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0" r="4885"/>
        <a:stretch/>
      </xdr:blipFill>
      <xdr:spPr bwMode="auto">
        <a:xfrm>
          <a:off x="1199028" y="61990941"/>
          <a:ext cx="1552575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201706</xdr:colOff>
      <xdr:row>147</xdr:row>
      <xdr:rowOff>156883</xdr:rowOff>
    </xdr:from>
    <xdr:to>
      <xdr:col>1</xdr:col>
      <xdr:colOff>1716181</xdr:colOff>
      <xdr:row>149</xdr:row>
      <xdr:rowOff>397810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70" r="5538"/>
        <a:stretch/>
      </xdr:blipFill>
      <xdr:spPr bwMode="auto">
        <a:xfrm>
          <a:off x="1210235" y="63638207"/>
          <a:ext cx="1514475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140607</xdr:colOff>
      <xdr:row>150</xdr:row>
      <xdr:rowOff>91621</xdr:rowOff>
    </xdr:from>
    <xdr:to>
      <xdr:col>1</xdr:col>
      <xdr:colOff>1759857</xdr:colOff>
      <xdr:row>154</xdr:row>
      <xdr:rowOff>47171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94" r="2932"/>
        <a:stretch/>
      </xdr:blipFill>
      <xdr:spPr bwMode="auto">
        <a:xfrm>
          <a:off x="1147536" y="65678050"/>
          <a:ext cx="1619250" cy="14251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242208</xdr:colOff>
      <xdr:row>166</xdr:row>
      <xdr:rowOff>167821</xdr:rowOff>
    </xdr:from>
    <xdr:to>
      <xdr:col>1</xdr:col>
      <xdr:colOff>1690008</xdr:colOff>
      <xdr:row>170</xdr:row>
      <xdr:rowOff>85271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23"/>
        <a:stretch/>
      </xdr:blipFill>
      <xdr:spPr bwMode="auto">
        <a:xfrm>
          <a:off x="1249137" y="71632535"/>
          <a:ext cx="1447800" cy="13870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104322</xdr:colOff>
      <xdr:row>172</xdr:row>
      <xdr:rowOff>76201</xdr:rowOff>
    </xdr:from>
    <xdr:to>
      <xdr:col>1</xdr:col>
      <xdr:colOff>1818822</xdr:colOff>
      <xdr:row>176</xdr:row>
      <xdr:rowOff>297543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49" r="14555"/>
        <a:stretch/>
      </xdr:blipFill>
      <xdr:spPr bwMode="auto">
        <a:xfrm>
          <a:off x="1111251" y="73745272"/>
          <a:ext cx="1714500" cy="16909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157842</xdr:colOff>
      <xdr:row>184</xdr:row>
      <xdr:rowOff>78921</xdr:rowOff>
    </xdr:from>
    <xdr:to>
      <xdr:col>1</xdr:col>
      <xdr:colOff>1767567</xdr:colOff>
      <xdr:row>188</xdr:row>
      <xdr:rowOff>59872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45" r="2605"/>
        <a:stretch/>
      </xdr:blipFill>
      <xdr:spPr bwMode="auto">
        <a:xfrm>
          <a:off x="1164771" y="78156707"/>
          <a:ext cx="1609725" cy="14505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115661</xdr:colOff>
      <xdr:row>198</xdr:row>
      <xdr:rowOff>88446</xdr:rowOff>
    </xdr:from>
    <xdr:to>
      <xdr:col>1</xdr:col>
      <xdr:colOff>1734911</xdr:colOff>
      <xdr:row>202</xdr:row>
      <xdr:rowOff>155121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53"/>
        <a:stretch/>
      </xdr:blipFill>
      <xdr:spPr bwMode="auto">
        <a:xfrm>
          <a:off x="1122590" y="83309732"/>
          <a:ext cx="1619250" cy="15362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142875</xdr:colOff>
      <xdr:row>206</xdr:row>
      <xdr:rowOff>142875</xdr:rowOff>
    </xdr:from>
    <xdr:to>
      <xdr:col>1</xdr:col>
      <xdr:colOff>1790700</xdr:colOff>
      <xdr:row>210</xdr:row>
      <xdr:rowOff>348343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36" r="12399"/>
        <a:stretch/>
      </xdr:blipFill>
      <xdr:spPr bwMode="auto">
        <a:xfrm>
          <a:off x="1149804" y="86303304"/>
          <a:ext cx="1647825" cy="16750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220</xdr:row>
      <xdr:rowOff>118382</xdr:rowOff>
    </xdr:from>
    <xdr:to>
      <xdr:col>1</xdr:col>
      <xdr:colOff>1800225</xdr:colOff>
      <xdr:row>224</xdr:row>
      <xdr:rowOff>99332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39" r="2606"/>
        <a:stretch/>
      </xdr:blipFill>
      <xdr:spPr bwMode="auto">
        <a:xfrm>
          <a:off x="1121229" y="91422311"/>
          <a:ext cx="1685925" cy="14505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167368</xdr:colOff>
      <xdr:row>238</xdr:row>
      <xdr:rowOff>166007</xdr:rowOff>
    </xdr:from>
    <xdr:to>
      <xdr:col>1</xdr:col>
      <xdr:colOff>1719943</xdr:colOff>
      <xdr:row>242</xdr:row>
      <xdr:rowOff>4082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01"/>
        <a:stretch/>
      </xdr:blipFill>
      <xdr:spPr bwMode="auto">
        <a:xfrm>
          <a:off x="1174297" y="98083007"/>
          <a:ext cx="1552575" cy="13076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138793</xdr:colOff>
      <xdr:row>243</xdr:row>
      <xdr:rowOff>161925</xdr:rowOff>
    </xdr:from>
    <xdr:to>
      <xdr:col>1</xdr:col>
      <xdr:colOff>1786618</xdr:colOff>
      <xdr:row>248</xdr:row>
      <xdr:rowOff>32657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67" r="15903"/>
        <a:stretch/>
      </xdr:blipFill>
      <xdr:spPr bwMode="auto">
        <a:xfrm>
          <a:off x="1145722" y="99915889"/>
          <a:ext cx="1647825" cy="170769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219075</xdr:colOff>
      <xdr:row>261</xdr:row>
      <xdr:rowOff>114300</xdr:rowOff>
    </xdr:from>
    <xdr:to>
      <xdr:col>1</xdr:col>
      <xdr:colOff>1714500</xdr:colOff>
      <xdr:row>264</xdr:row>
      <xdr:rowOff>285750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94" r="3584"/>
        <a:stretch/>
      </xdr:blipFill>
      <xdr:spPr bwMode="auto">
        <a:xfrm>
          <a:off x="1228725" y="107784900"/>
          <a:ext cx="1495425" cy="1257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265</xdr:row>
      <xdr:rowOff>114300</xdr:rowOff>
    </xdr:from>
    <xdr:to>
      <xdr:col>1</xdr:col>
      <xdr:colOff>1752600</xdr:colOff>
      <xdr:row>268</xdr:row>
      <xdr:rowOff>276225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93"/>
        <a:stretch/>
      </xdr:blipFill>
      <xdr:spPr bwMode="auto">
        <a:xfrm>
          <a:off x="1123950" y="109232700"/>
          <a:ext cx="16383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228601</xdr:colOff>
      <xdr:row>269</xdr:row>
      <xdr:rowOff>95250</xdr:rowOff>
    </xdr:from>
    <xdr:to>
      <xdr:col>1</xdr:col>
      <xdr:colOff>1619251</xdr:colOff>
      <xdr:row>272</xdr:row>
      <xdr:rowOff>304799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66" r="16442"/>
        <a:stretch/>
      </xdr:blipFill>
      <xdr:spPr bwMode="auto">
        <a:xfrm>
          <a:off x="1238251" y="110661450"/>
          <a:ext cx="1390650" cy="1295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119743</xdr:colOff>
      <xdr:row>273</xdr:row>
      <xdr:rowOff>156482</xdr:rowOff>
    </xdr:from>
    <xdr:to>
      <xdr:col>1</xdr:col>
      <xdr:colOff>1758043</xdr:colOff>
      <xdr:row>277</xdr:row>
      <xdr:rowOff>137432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17" r="3257"/>
        <a:stretch/>
      </xdr:blipFill>
      <xdr:spPr bwMode="auto">
        <a:xfrm>
          <a:off x="1126672" y="110932232"/>
          <a:ext cx="1638300" cy="14505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172811</xdr:colOff>
      <xdr:row>296</xdr:row>
      <xdr:rowOff>127906</xdr:rowOff>
    </xdr:from>
    <xdr:to>
      <xdr:col>1</xdr:col>
      <xdr:colOff>1734911</xdr:colOff>
      <xdr:row>300</xdr:row>
      <xdr:rowOff>108857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9"/>
        <a:stretch/>
      </xdr:blipFill>
      <xdr:spPr bwMode="auto">
        <a:xfrm>
          <a:off x="1179740" y="119353692"/>
          <a:ext cx="1562100" cy="14505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122465</xdr:colOff>
      <xdr:row>329</xdr:row>
      <xdr:rowOff>240847</xdr:rowOff>
    </xdr:from>
    <xdr:to>
      <xdr:col>1</xdr:col>
      <xdr:colOff>1798865</xdr:colOff>
      <xdr:row>334</xdr:row>
      <xdr:rowOff>164647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92" r="5970"/>
        <a:stretch/>
      </xdr:blipFill>
      <xdr:spPr bwMode="auto">
        <a:xfrm>
          <a:off x="1129394" y="131590597"/>
          <a:ext cx="1676400" cy="17607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144235</xdr:colOff>
      <xdr:row>362</xdr:row>
      <xdr:rowOff>166007</xdr:rowOff>
    </xdr:from>
    <xdr:to>
      <xdr:col>1</xdr:col>
      <xdr:colOff>1744435</xdr:colOff>
      <xdr:row>366</xdr:row>
      <xdr:rowOff>146957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17" r="4560"/>
        <a:stretch/>
      </xdr:blipFill>
      <xdr:spPr bwMode="auto">
        <a:xfrm>
          <a:off x="1151164" y="143639721"/>
          <a:ext cx="1600200" cy="14505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219075</xdr:colOff>
      <xdr:row>395</xdr:row>
      <xdr:rowOff>121103</xdr:rowOff>
    </xdr:from>
    <xdr:to>
      <xdr:col>1</xdr:col>
      <xdr:colOff>1743075</xdr:colOff>
      <xdr:row>399</xdr:row>
      <xdr:rowOff>102053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3"/>
        <a:stretch/>
      </xdr:blipFill>
      <xdr:spPr bwMode="auto">
        <a:xfrm>
          <a:off x="1226004" y="155718782"/>
          <a:ext cx="1524000" cy="14505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91168</xdr:colOff>
      <xdr:row>413</xdr:row>
      <xdr:rowOff>221797</xdr:rowOff>
    </xdr:from>
    <xdr:to>
      <xdr:col>1</xdr:col>
      <xdr:colOff>1786618</xdr:colOff>
      <xdr:row>418</xdr:row>
      <xdr:rowOff>92531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97" r="6269"/>
        <a:stretch/>
      </xdr:blipFill>
      <xdr:spPr bwMode="auto">
        <a:xfrm>
          <a:off x="1098097" y="162432547"/>
          <a:ext cx="1695450" cy="17076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130629</xdr:colOff>
      <xdr:row>431</xdr:row>
      <xdr:rowOff>88448</xdr:rowOff>
    </xdr:from>
    <xdr:to>
      <xdr:col>1</xdr:col>
      <xdr:colOff>1721304</xdr:colOff>
      <xdr:row>435</xdr:row>
      <xdr:rowOff>69397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94" r="3909"/>
        <a:stretch/>
      </xdr:blipFill>
      <xdr:spPr bwMode="auto">
        <a:xfrm>
          <a:off x="1137558" y="168912269"/>
          <a:ext cx="1590675" cy="14505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170490</xdr:colOff>
      <xdr:row>449</xdr:row>
      <xdr:rowOff>98451</xdr:rowOff>
    </xdr:from>
    <xdr:to>
      <xdr:col>1</xdr:col>
      <xdr:colOff>1751640</xdr:colOff>
      <xdr:row>453</xdr:row>
      <xdr:rowOff>92849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0" r="3909"/>
        <a:stretch/>
      </xdr:blipFill>
      <xdr:spPr bwMode="auto">
        <a:xfrm>
          <a:off x="1177419" y="175535344"/>
          <a:ext cx="1581150" cy="146396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67235</xdr:colOff>
      <xdr:row>472</xdr:row>
      <xdr:rowOff>144875</xdr:rowOff>
    </xdr:from>
    <xdr:to>
      <xdr:col>1</xdr:col>
      <xdr:colOff>1792942</xdr:colOff>
      <xdr:row>476</xdr:row>
      <xdr:rowOff>354425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9" r="13207"/>
        <a:stretch/>
      </xdr:blipFill>
      <xdr:spPr bwMode="auto">
        <a:xfrm>
          <a:off x="1074164" y="184031804"/>
          <a:ext cx="1725707" cy="16791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183697</xdr:colOff>
      <xdr:row>479</xdr:row>
      <xdr:rowOff>193221</xdr:rowOff>
    </xdr:from>
    <xdr:to>
      <xdr:col>1</xdr:col>
      <xdr:colOff>1745797</xdr:colOff>
      <xdr:row>483</xdr:row>
      <xdr:rowOff>174172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61"/>
        <a:stretch/>
      </xdr:blipFill>
      <xdr:spPr bwMode="auto">
        <a:xfrm>
          <a:off x="1190626" y="186651900"/>
          <a:ext cx="1562100" cy="14505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244929</xdr:colOff>
      <xdr:row>486</xdr:row>
      <xdr:rowOff>145596</xdr:rowOff>
    </xdr:from>
    <xdr:to>
      <xdr:col>1</xdr:col>
      <xdr:colOff>1797504</xdr:colOff>
      <xdr:row>488</xdr:row>
      <xdr:rowOff>474889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60"/>
        <a:stretch/>
      </xdr:blipFill>
      <xdr:spPr bwMode="auto">
        <a:xfrm>
          <a:off x="1251858" y="189176025"/>
          <a:ext cx="1552575" cy="14450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129268</xdr:colOff>
      <xdr:row>490</xdr:row>
      <xdr:rowOff>100693</xdr:rowOff>
    </xdr:from>
    <xdr:to>
      <xdr:col>1</xdr:col>
      <xdr:colOff>1681843</xdr:colOff>
      <xdr:row>492</xdr:row>
      <xdr:rowOff>371474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60"/>
        <a:stretch/>
      </xdr:blipFill>
      <xdr:spPr bwMode="auto">
        <a:xfrm>
          <a:off x="1136197" y="191362693"/>
          <a:ext cx="1552575" cy="14409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247650</xdr:colOff>
      <xdr:row>494</xdr:row>
      <xdr:rowOff>161925</xdr:rowOff>
    </xdr:from>
    <xdr:to>
      <xdr:col>1</xdr:col>
      <xdr:colOff>1590675</xdr:colOff>
      <xdr:row>495</xdr:row>
      <xdr:rowOff>647701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0" r="3909"/>
        <a:stretch/>
      </xdr:blipFill>
      <xdr:spPr bwMode="auto">
        <a:xfrm>
          <a:off x="1257300" y="193805175"/>
          <a:ext cx="1343025" cy="1200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496</xdr:row>
      <xdr:rowOff>190500</xdr:rowOff>
    </xdr:from>
    <xdr:to>
      <xdr:col>1</xdr:col>
      <xdr:colOff>1743075</xdr:colOff>
      <xdr:row>497</xdr:row>
      <xdr:rowOff>552450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00"/>
        <a:stretch/>
      </xdr:blipFill>
      <xdr:spPr bwMode="auto">
        <a:xfrm>
          <a:off x="1123950" y="195262500"/>
          <a:ext cx="1628775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142875</xdr:colOff>
      <xdr:row>498</xdr:row>
      <xdr:rowOff>57150</xdr:rowOff>
    </xdr:from>
    <xdr:to>
      <xdr:col>1</xdr:col>
      <xdr:colOff>1733550</xdr:colOff>
      <xdr:row>499</xdr:row>
      <xdr:rowOff>781051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66" r="17520"/>
        <a:stretch/>
      </xdr:blipFill>
      <xdr:spPr bwMode="auto">
        <a:xfrm>
          <a:off x="1152525" y="196481700"/>
          <a:ext cx="1590675" cy="1704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187097</xdr:colOff>
      <xdr:row>500</xdr:row>
      <xdr:rowOff>126547</xdr:rowOff>
    </xdr:from>
    <xdr:to>
      <xdr:col>0</xdr:col>
      <xdr:colOff>791384</xdr:colOff>
      <xdr:row>501</xdr:row>
      <xdr:rowOff>445637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194179" y="198872752"/>
          <a:ext cx="1366840" cy="60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447676</xdr:colOff>
      <xdr:row>500</xdr:row>
      <xdr:rowOff>76200</xdr:rowOff>
    </xdr:from>
    <xdr:to>
      <xdr:col>1</xdr:col>
      <xdr:colOff>1371600</xdr:colOff>
      <xdr:row>500</xdr:row>
      <xdr:rowOff>1009649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08" r="4120"/>
        <a:stretch/>
      </xdr:blipFill>
      <xdr:spPr bwMode="auto">
        <a:xfrm>
          <a:off x="1457326" y="198462900"/>
          <a:ext cx="923924" cy="9334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352426</xdr:colOff>
      <xdr:row>501</xdr:row>
      <xdr:rowOff>57149</xdr:rowOff>
    </xdr:from>
    <xdr:to>
      <xdr:col>1</xdr:col>
      <xdr:colOff>1390650</xdr:colOff>
      <xdr:row>501</xdr:row>
      <xdr:rowOff>1038224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76" r="17902"/>
        <a:stretch/>
      </xdr:blipFill>
      <xdr:spPr bwMode="auto">
        <a:xfrm>
          <a:off x="1362076" y="199491599"/>
          <a:ext cx="1038224" cy="981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268943</xdr:colOff>
      <xdr:row>502</xdr:row>
      <xdr:rowOff>44823</xdr:rowOff>
    </xdr:from>
    <xdr:to>
      <xdr:col>1</xdr:col>
      <xdr:colOff>1591237</xdr:colOff>
      <xdr:row>502</xdr:row>
      <xdr:rowOff>1271867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69" r="4885"/>
        <a:stretch/>
      </xdr:blipFill>
      <xdr:spPr bwMode="auto">
        <a:xfrm>
          <a:off x="1277472" y="198994058"/>
          <a:ext cx="1322294" cy="12270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246529</xdr:colOff>
      <xdr:row>503</xdr:row>
      <xdr:rowOff>123265</xdr:rowOff>
    </xdr:from>
    <xdr:to>
      <xdr:col>1</xdr:col>
      <xdr:colOff>1568823</xdr:colOff>
      <xdr:row>503</xdr:row>
      <xdr:rowOff>1350309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69" r="4885"/>
        <a:stretch/>
      </xdr:blipFill>
      <xdr:spPr bwMode="auto">
        <a:xfrm>
          <a:off x="1255058" y="200394794"/>
          <a:ext cx="1322294" cy="12270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340178</xdr:colOff>
      <xdr:row>504</xdr:row>
      <xdr:rowOff>81643</xdr:rowOff>
    </xdr:from>
    <xdr:to>
      <xdr:col>1</xdr:col>
      <xdr:colOff>1662472</xdr:colOff>
      <xdr:row>504</xdr:row>
      <xdr:rowOff>1308687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69" r="4885"/>
        <a:stretch/>
      </xdr:blipFill>
      <xdr:spPr bwMode="auto">
        <a:xfrm>
          <a:off x="1347107" y="205889679"/>
          <a:ext cx="1322294" cy="12270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421821</xdr:colOff>
      <xdr:row>505</xdr:row>
      <xdr:rowOff>27214</xdr:rowOff>
    </xdr:from>
    <xdr:to>
      <xdr:col>1</xdr:col>
      <xdr:colOff>1744115</xdr:colOff>
      <xdr:row>505</xdr:row>
      <xdr:rowOff>1254258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69" r="4885"/>
        <a:stretch/>
      </xdr:blipFill>
      <xdr:spPr bwMode="auto">
        <a:xfrm>
          <a:off x="1428750" y="207250393"/>
          <a:ext cx="1322294" cy="12270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394608</xdr:colOff>
      <xdr:row>506</xdr:row>
      <xdr:rowOff>68036</xdr:rowOff>
    </xdr:from>
    <xdr:to>
      <xdr:col>1</xdr:col>
      <xdr:colOff>1687286</xdr:colOff>
      <xdr:row>506</xdr:row>
      <xdr:rowOff>1449161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8" r="14285"/>
        <a:stretch/>
      </xdr:blipFill>
      <xdr:spPr bwMode="auto">
        <a:xfrm>
          <a:off x="1401537" y="208638322"/>
          <a:ext cx="1292678" cy="1381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367393</xdr:colOff>
      <xdr:row>507</xdr:row>
      <xdr:rowOff>81643</xdr:rowOff>
    </xdr:from>
    <xdr:to>
      <xdr:col>1</xdr:col>
      <xdr:colOff>1660071</xdr:colOff>
      <xdr:row>507</xdr:row>
      <xdr:rowOff>1462768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8" r="14285"/>
        <a:stretch/>
      </xdr:blipFill>
      <xdr:spPr bwMode="auto">
        <a:xfrm>
          <a:off x="1374322" y="210148714"/>
          <a:ext cx="1292678" cy="1381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340179</xdr:colOff>
      <xdr:row>508</xdr:row>
      <xdr:rowOff>95250</xdr:rowOff>
    </xdr:from>
    <xdr:to>
      <xdr:col>1</xdr:col>
      <xdr:colOff>1632857</xdr:colOff>
      <xdr:row>508</xdr:row>
      <xdr:rowOff>1476375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/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8" r="14285"/>
        <a:stretch/>
      </xdr:blipFill>
      <xdr:spPr bwMode="auto">
        <a:xfrm>
          <a:off x="1347108" y="211699929"/>
          <a:ext cx="1292678" cy="1381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190499</xdr:colOff>
      <xdr:row>509</xdr:row>
      <xdr:rowOff>176892</xdr:rowOff>
    </xdr:from>
    <xdr:to>
      <xdr:col>1</xdr:col>
      <xdr:colOff>1828799</xdr:colOff>
      <xdr:row>513</xdr:row>
      <xdr:rowOff>345621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/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17" r="3257"/>
        <a:stretch/>
      </xdr:blipFill>
      <xdr:spPr bwMode="auto">
        <a:xfrm>
          <a:off x="1197428" y="210774642"/>
          <a:ext cx="1638300" cy="1638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163285</xdr:colOff>
      <xdr:row>509</xdr:row>
      <xdr:rowOff>190500</xdr:rowOff>
    </xdr:from>
    <xdr:to>
      <xdr:col>0</xdr:col>
      <xdr:colOff>884463</xdr:colOff>
      <xdr:row>515</xdr:row>
      <xdr:rowOff>166732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210788250"/>
          <a:ext cx="721178" cy="21805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525</xdr:row>
      <xdr:rowOff>204106</xdr:rowOff>
    </xdr:from>
    <xdr:to>
      <xdr:col>1</xdr:col>
      <xdr:colOff>1743075</xdr:colOff>
      <xdr:row>528</xdr:row>
      <xdr:rowOff>73478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/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05"/>
        <a:stretch/>
      </xdr:blipFill>
      <xdr:spPr bwMode="auto">
        <a:xfrm>
          <a:off x="1197429" y="216680142"/>
          <a:ext cx="1552575" cy="971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96850</xdr:colOff>
      <xdr:row>535</xdr:row>
      <xdr:rowOff>108693</xdr:rowOff>
    </xdr:from>
    <xdr:to>
      <xdr:col>0</xdr:col>
      <xdr:colOff>938893</xdr:colOff>
      <xdr:row>542</xdr:row>
      <xdr:rowOff>289991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50" y="220258657"/>
          <a:ext cx="842043" cy="2753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144876</xdr:colOff>
      <xdr:row>535</xdr:row>
      <xdr:rowOff>145678</xdr:rowOff>
    </xdr:from>
    <xdr:to>
      <xdr:col>1</xdr:col>
      <xdr:colOff>1726026</xdr:colOff>
      <xdr:row>539</xdr:row>
      <xdr:rowOff>340099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0" r="3909"/>
        <a:stretch/>
      </xdr:blipFill>
      <xdr:spPr bwMode="auto">
        <a:xfrm>
          <a:off x="1151805" y="220295642"/>
          <a:ext cx="1581150" cy="16639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169688</xdr:colOff>
      <xdr:row>551</xdr:row>
      <xdr:rowOff>175292</xdr:rowOff>
    </xdr:from>
    <xdr:to>
      <xdr:col>1</xdr:col>
      <xdr:colOff>1674638</xdr:colOff>
      <xdr:row>554</xdr:row>
      <xdr:rowOff>71076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/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44" r="2311"/>
        <a:stretch/>
      </xdr:blipFill>
      <xdr:spPr bwMode="auto">
        <a:xfrm>
          <a:off x="1176617" y="226203542"/>
          <a:ext cx="1504950" cy="99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125665</xdr:colOff>
      <xdr:row>561</xdr:row>
      <xdr:rowOff>128867</xdr:rowOff>
    </xdr:from>
    <xdr:to>
      <xdr:col>0</xdr:col>
      <xdr:colOff>920042</xdr:colOff>
      <xdr:row>569</xdr:row>
      <xdr:rowOff>4642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65" y="229831046"/>
          <a:ext cx="794377" cy="281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179295</xdr:colOff>
      <xdr:row>561</xdr:row>
      <xdr:rowOff>104854</xdr:rowOff>
    </xdr:from>
    <xdr:to>
      <xdr:col>1</xdr:col>
      <xdr:colOff>1750920</xdr:colOff>
      <xdr:row>565</xdr:row>
      <xdr:rowOff>308802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94" r="4561"/>
        <a:stretch/>
      </xdr:blipFill>
      <xdr:spPr bwMode="auto">
        <a:xfrm>
          <a:off x="1186224" y="229807033"/>
          <a:ext cx="1571625" cy="16735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144876</xdr:colOff>
      <xdr:row>572</xdr:row>
      <xdr:rowOff>193704</xdr:rowOff>
    </xdr:from>
    <xdr:to>
      <xdr:col>1</xdr:col>
      <xdr:colOff>1621251</xdr:colOff>
      <xdr:row>575</xdr:row>
      <xdr:rowOff>89488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/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06" r="2606"/>
        <a:stretch/>
      </xdr:blipFill>
      <xdr:spPr bwMode="auto">
        <a:xfrm>
          <a:off x="1151805" y="233937204"/>
          <a:ext cx="1476375" cy="99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108857</xdr:colOff>
      <xdr:row>582</xdr:row>
      <xdr:rowOff>54428</xdr:rowOff>
    </xdr:from>
    <xdr:to>
      <xdr:col>0</xdr:col>
      <xdr:colOff>940186</xdr:colOff>
      <xdr:row>591</xdr:row>
      <xdr:rowOff>34177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237471857"/>
          <a:ext cx="831329" cy="3286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93649</xdr:colOff>
      <xdr:row>582</xdr:row>
      <xdr:rowOff>146476</xdr:rowOff>
    </xdr:from>
    <xdr:to>
      <xdr:col>1</xdr:col>
      <xdr:colOff>1731949</xdr:colOff>
      <xdr:row>586</xdr:row>
      <xdr:rowOff>350424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/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44" r="2931"/>
        <a:stretch/>
      </xdr:blipFill>
      <xdr:spPr bwMode="auto">
        <a:xfrm>
          <a:off x="1100578" y="237563905"/>
          <a:ext cx="1638300" cy="16735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102453</xdr:colOff>
      <xdr:row>592</xdr:row>
      <xdr:rowOff>126466</xdr:rowOff>
    </xdr:from>
    <xdr:to>
      <xdr:col>1</xdr:col>
      <xdr:colOff>1645503</xdr:colOff>
      <xdr:row>594</xdr:row>
      <xdr:rowOff>314164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/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51" r="2280"/>
        <a:stretch/>
      </xdr:blipFill>
      <xdr:spPr bwMode="auto">
        <a:xfrm>
          <a:off x="1109382" y="241217823"/>
          <a:ext cx="1543050" cy="92248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78440</xdr:colOff>
      <xdr:row>602</xdr:row>
      <xdr:rowOff>122464</xdr:rowOff>
    </xdr:from>
    <xdr:to>
      <xdr:col>0</xdr:col>
      <xdr:colOff>873827</xdr:colOff>
      <xdr:row>607</xdr:row>
      <xdr:rowOff>162367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462300" y="245428490"/>
          <a:ext cx="1876867" cy="79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106456</xdr:colOff>
      <xdr:row>602</xdr:row>
      <xdr:rowOff>89646</xdr:rowOff>
    </xdr:from>
    <xdr:to>
      <xdr:col>1</xdr:col>
      <xdr:colOff>1639981</xdr:colOff>
      <xdr:row>604</xdr:row>
      <xdr:rowOff>276625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51" r="2606"/>
        <a:stretch/>
      </xdr:blipFill>
      <xdr:spPr bwMode="auto">
        <a:xfrm>
          <a:off x="1113385" y="244854932"/>
          <a:ext cx="1533525" cy="9217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336178</xdr:colOff>
      <xdr:row>616</xdr:row>
      <xdr:rowOff>112058</xdr:rowOff>
    </xdr:from>
    <xdr:to>
      <xdr:col>0</xdr:col>
      <xdr:colOff>669771</xdr:colOff>
      <xdr:row>620</xdr:row>
      <xdr:rowOff>302557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8" y="247190558"/>
          <a:ext cx="333593" cy="1624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172893</xdr:colOff>
      <xdr:row>616</xdr:row>
      <xdr:rowOff>72037</xdr:rowOff>
    </xdr:from>
    <xdr:to>
      <xdr:col>1</xdr:col>
      <xdr:colOff>1734993</xdr:colOff>
      <xdr:row>620</xdr:row>
      <xdr:rowOff>55639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/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75" r="4417"/>
        <a:stretch/>
      </xdr:blipFill>
      <xdr:spPr bwMode="auto">
        <a:xfrm>
          <a:off x="1179822" y="249980823"/>
          <a:ext cx="1562100" cy="14531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369796</xdr:colOff>
      <xdr:row>621</xdr:row>
      <xdr:rowOff>235322</xdr:rowOff>
    </xdr:from>
    <xdr:to>
      <xdr:col>0</xdr:col>
      <xdr:colOff>637336</xdr:colOff>
      <xdr:row>626</xdr:row>
      <xdr:rowOff>114858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6" y="249106763"/>
          <a:ext cx="267540" cy="167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179294</xdr:colOff>
      <xdr:row>621</xdr:row>
      <xdr:rowOff>120063</xdr:rowOff>
    </xdr:from>
    <xdr:to>
      <xdr:col>1</xdr:col>
      <xdr:colOff>1684244</xdr:colOff>
      <xdr:row>625</xdr:row>
      <xdr:rowOff>114460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96" r="5537"/>
        <a:stretch/>
      </xdr:blipFill>
      <xdr:spPr bwMode="auto">
        <a:xfrm>
          <a:off x="1186223" y="251865813"/>
          <a:ext cx="1504950" cy="14639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89647</xdr:colOff>
      <xdr:row>627</xdr:row>
      <xdr:rowOff>300158</xdr:rowOff>
    </xdr:from>
    <xdr:to>
      <xdr:col>0</xdr:col>
      <xdr:colOff>902877</xdr:colOff>
      <xdr:row>627</xdr:row>
      <xdr:rowOff>1088572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254250265"/>
          <a:ext cx="813230" cy="788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627</xdr:row>
      <xdr:rowOff>100853</xdr:rowOff>
    </xdr:from>
    <xdr:to>
      <xdr:col>1</xdr:col>
      <xdr:colOff>1355913</xdr:colOff>
      <xdr:row>627</xdr:row>
      <xdr:rowOff>1344706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44" r="2931"/>
        <a:stretch/>
      </xdr:blipFill>
      <xdr:spPr bwMode="auto">
        <a:xfrm>
          <a:off x="1580030" y="254362324"/>
          <a:ext cx="784412" cy="12438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168088</xdr:colOff>
      <xdr:row>628</xdr:row>
      <xdr:rowOff>44823</xdr:rowOff>
    </xdr:from>
    <xdr:to>
      <xdr:col>1</xdr:col>
      <xdr:colOff>1720663</xdr:colOff>
      <xdr:row>628</xdr:row>
      <xdr:rowOff>949698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/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25" r="2280"/>
        <a:stretch/>
      </xdr:blipFill>
      <xdr:spPr bwMode="auto">
        <a:xfrm>
          <a:off x="1176617" y="256043205"/>
          <a:ext cx="1552575" cy="904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347383</xdr:colOff>
      <xdr:row>629</xdr:row>
      <xdr:rowOff>112056</xdr:rowOff>
    </xdr:from>
    <xdr:to>
      <xdr:col>1</xdr:col>
      <xdr:colOff>1568824</xdr:colOff>
      <xdr:row>629</xdr:row>
      <xdr:rowOff>1322852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/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33" r="12000"/>
        <a:stretch/>
      </xdr:blipFill>
      <xdr:spPr bwMode="auto">
        <a:xfrm>
          <a:off x="1355912" y="257118968"/>
          <a:ext cx="1221441" cy="12107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78441</xdr:colOff>
      <xdr:row>630</xdr:row>
      <xdr:rowOff>72981</xdr:rowOff>
    </xdr:from>
    <xdr:to>
      <xdr:col>0</xdr:col>
      <xdr:colOff>974912</xdr:colOff>
      <xdr:row>630</xdr:row>
      <xdr:rowOff>974351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258514246"/>
          <a:ext cx="896471" cy="901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392207</xdr:colOff>
      <xdr:row>630</xdr:row>
      <xdr:rowOff>33618</xdr:rowOff>
    </xdr:from>
    <xdr:to>
      <xdr:col>1</xdr:col>
      <xdr:colOff>1378325</xdr:colOff>
      <xdr:row>630</xdr:row>
      <xdr:rowOff>1009090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71" r="2932"/>
        <a:stretch/>
      </xdr:blipFill>
      <xdr:spPr bwMode="auto">
        <a:xfrm>
          <a:off x="1400736" y="258474883"/>
          <a:ext cx="986118" cy="9754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44825</xdr:colOff>
      <xdr:row>631</xdr:row>
      <xdr:rowOff>75227</xdr:rowOff>
    </xdr:from>
    <xdr:to>
      <xdr:col>0</xdr:col>
      <xdr:colOff>952500</xdr:colOff>
      <xdr:row>631</xdr:row>
      <xdr:rowOff>997882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259569845"/>
          <a:ext cx="907675" cy="92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560293</xdr:colOff>
      <xdr:row>631</xdr:row>
      <xdr:rowOff>44821</xdr:rowOff>
    </xdr:from>
    <xdr:to>
      <xdr:col>1</xdr:col>
      <xdr:colOff>1311088</xdr:colOff>
      <xdr:row>631</xdr:row>
      <xdr:rowOff>1056712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21" r="2965"/>
        <a:stretch/>
      </xdr:blipFill>
      <xdr:spPr bwMode="auto">
        <a:xfrm>
          <a:off x="1568822" y="259539439"/>
          <a:ext cx="750795" cy="10118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134471</xdr:colOff>
      <xdr:row>632</xdr:row>
      <xdr:rowOff>336177</xdr:rowOff>
    </xdr:from>
    <xdr:to>
      <xdr:col>0</xdr:col>
      <xdr:colOff>891336</xdr:colOff>
      <xdr:row>633</xdr:row>
      <xdr:rowOff>378198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260940177"/>
          <a:ext cx="756865" cy="747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224119</xdr:colOff>
      <xdr:row>632</xdr:row>
      <xdr:rowOff>89646</xdr:rowOff>
    </xdr:from>
    <xdr:to>
      <xdr:col>1</xdr:col>
      <xdr:colOff>1568823</xdr:colOff>
      <xdr:row>633</xdr:row>
      <xdr:rowOff>588307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37"/>
        <a:stretch/>
      </xdr:blipFill>
      <xdr:spPr bwMode="auto">
        <a:xfrm>
          <a:off x="1232648" y="260693646"/>
          <a:ext cx="1344704" cy="12046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67235</xdr:colOff>
      <xdr:row>634</xdr:row>
      <xdr:rowOff>132451</xdr:rowOff>
    </xdr:from>
    <xdr:to>
      <xdr:col>0</xdr:col>
      <xdr:colOff>941294</xdr:colOff>
      <xdr:row>635</xdr:row>
      <xdr:rowOff>341752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62148392"/>
          <a:ext cx="874059" cy="848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634</xdr:row>
      <xdr:rowOff>100853</xdr:rowOff>
    </xdr:from>
    <xdr:to>
      <xdr:col>1</xdr:col>
      <xdr:colOff>1568825</xdr:colOff>
      <xdr:row>635</xdr:row>
      <xdr:rowOff>543483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90"/>
        <a:stretch/>
      </xdr:blipFill>
      <xdr:spPr bwMode="auto">
        <a:xfrm>
          <a:off x="1199030" y="262116794"/>
          <a:ext cx="1378324" cy="10813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168089</xdr:colOff>
      <xdr:row>58</xdr:row>
      <xdr:rowOff>168088</xdr:rowOff>
    </xdr:from>
    <xdr:to>
      <xdr:col>0</xdr:col>
      <xdr:colOff>739218</xdr:colOff>
      <xdr:row>59</xdr:row>
      <xdr:rowOff>856693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428531" y="22885120"/>
          <a:ext cx="1764369" cy="571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176493</xdr:colOff>
      <xdr:row>60</xdr:row>
      <xdr:rowOff>75640</xdr:rowOff>
    </xdr:from>
    <xdr:to>
      <xdr:col>0</xdr:col>
      <xdr:colOff>715893</xdr:colOff>
      <xdr:row>61</xdr:row>
      <xdr:rowOff>918882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76493" y="24347581"/>
          <a:ext cx="539400" cy="1919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119262</xdr:colOff>
      <xdr:row>62</xdr:row>
      <xdr:rowOff>119261</xdr:rowOff>
    </xdr:from>
    <xdr:to>
      <xdr:col>0</xdr:col>
      <xdr:colOff>943525</xdr:colOff>
      <xdr:row>69</xdr:row>
      <xdr:rowOff>119261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62" y="26081690"/>
          <a:ext cx="824263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80</xdr:row>
      <xdr:rowOff>163285</xdr:rowOff>
    </xdr:from>
    <xdr:to>
      <xdr:col>0</xdr:col>
      <xdr:colOff>937692</xdr:colOff>
      <xdr:row>88</xdr:row>
      <xdr:rowOff>289828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32738785"/>
          <a:ext cx="828835" cy="3065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93</xdr:row>
      <xdr:rowOff>163286</xdr:rowOff>
    </xdr:from>
    <xdr:to>
      <xdr:col>0</xdr:col>
      <xdr:colOff>956438</xdr:colOff>
      <xdr:row>101</xdr:row>
      <xdr:rowOff>92528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37514893"/>
          <a:ext cx="847581" cy="286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299358</xdr:colOff>
      <xdr:row>121</xdr:row>
      <xdr:rowOff>81643</xdr:rowOff>
    </xdr:from>
    <xdr:to>
      <xdr:col>0</xdr:col>
      <xdr:colOff>734786</xdr:colOff>
      <xdr:row>123</xdr:row>
      <xdr:rowOff>557893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268"/>
        <a:stretch/>
      </xdr:blipFill>
      <xdr:spPr bwMode="auto">
        <a:xfrm>
          <a:off x="299358" y="49516393"/>
          <a:ext cx="435428" cy="17281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312965</xdr:colOff>
      <xdr:row>124</xdr:row>
      <xdr:rowOff>13607</xdr:rowOff>
    </xdr:from>
    <xdr:to>
      <xdr:col>0</xdr:col>
      <xdr:colOff>666750</xdr:colOff>
      <xdr:row>124</xdr:row>
      <xdr:rowOff>1660071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75" t="15254"/>
        <a:stretch/>
      </xdr:blipFill>
      <xdr:spPr bwMode="auto">
        <a:xfrm>
          <a:off x="312965" y="51326143"/>
          <a:ext cx="353785" cy="16464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217713</xdr:colOff>
      <xdr:row>125</xdr:row>
      <xdr:rowOff>136071</xdr:rowOff>
    </xdr:from>
    <xdr:to>
      <xdr:col>0</xdr:col>
      <xdr:colOff>858648</xdr:colOff>
      <xdr:row>130</xdr:row>
      <xdr:rowOff>281666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3" y="52278642"/>
          <a:ext cx="640935" cy="198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149678</xdr:colOff>
      <xdr:row>134</xdr:row>
      <xdr:rowOff>122465</xdr:rowOff>
    </xdr:from>
    <xdr:to>
      <xdr:col>0</xdr:col>
      <xdr:colOff>902153</xdr:colOff>
      <xdr:row>140</xdr:row>
      <xdr:rowOff>292554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" y="55571572"/>
          <a:ext cx="752475" cy="3599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374874</xdr:colOff>
      <xdr:row>143</xdr:row>
      <xdr:rowOff>131277</xdr:rowOff>
    </xdr:from>
    <xdr:to>
      <xdr:col>0</xdr:col>
      <xdr:colOff>761999</xdr:colOff>
      <xdr:row>144</xdr:row>
      <xdr:rowOff>706890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100370" y="61362414"/>
          <a:ext cx="1337613" cy="38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310239</xdr:colOff>
      <xdr:row>145</xdr:row>
      <xdr:rowOff>95250</xdr:rowOff>
    </xdr:from>
    <xdr:to>
      <xdr:col>0</xdr:col>
      <xdr:colOff>692899</xdr:colOff>
      <xdr:row>146</xdr:row>
      <xdr:rowOff>676017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10239" y="63354857"/>
          <a:ext cx="382660" cy="1356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310564</xdr:colOff>
      <xdr:row>147</xdr:row>
      <xdr:rowOff>123265</xdr:rowOff>
    </xdr:from>
    <xdr:to>
      <xdr:col>0</xdr:col>
      <xdr:colOff>715142</xdr:colOff>
      <xdr:row>149</xdr:row>
      <xdr:rowOff>369795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64" y="63615794"/>
          <a:ext cx="404578" cy="1434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176893</xdr:colOff>
      <xdr:row>150</xdr:row>
      <xdr:rowOff>122465</xdr:rowOff>
    </xdr:from>
    <xdr:to>
      <xdr:col>0</xdr:col>
      <xdr:colOff>891268</xdr:colOff>
      <xdr:row>165</xdr:row>
      <xdr:rowOff>284391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65708894"/>
          <a:ext cx="714375" cy="567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</xdr:colOff>
      <xdr:row>184</xdr:row>
      <xdr:rowOff>149678</xdr:rowOff>
    </xdr:from>
    <xdr:to>
      <xdr:col>0</xdr:col>
      <xdr:colOff>928322</xdr:colOff>
      <xdr:row>196</xdr:row>
      <xdr:rowOff>195302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78227464"/>
          <a:ext cx="860287" cy="445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220</xdr:row>
      <xdr:rowOff>176892</xdr:rowOff>
    </xdr:from>
    <xdr:to>
      <xdr:col>0</xdr:col>
      <xdr:colOff>953716</xdr:colOff>
      <xdr:row>236</xdr:row>
      <xdr:rowOff>236765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91480821"/>
          <a:ext cx="844859" cy="5938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</xdr:colOff>
      <xdr:row>261</xdr:row>
      <xdr:rowOff>149680</xdr:rowOff>
    </xdr:from>
    <xdr:to>
      <xdr:col>0</xdr:col>
      <xdr:colOff>745476</xdr:colOff>
      <xdr:row>271</xdr:row>
      <xdr:rowOff>73477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106516716"/>
          <a:ext cx="554977" cy="359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273</xdr:row>
      <xdr:rowOff>136071</xdr:rowOff>
    </xdr:from>
    <xdr:to>
      <xdr:col>0</xdr:col>
      <xdr:colOff>844009</xdr:colOff>
      <xdr:row>282</xdr:row>
      <xdr:rowOff>129267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10911821"/>
          <a:ext cx="653508" cy="3299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212954</xdr:colOff>
      <xdr:row>296</xdr:row>
      <xdr:rowOff>176892</xdr:rowOff>
    </xdr:from>
    <xdr:to>
      <xdr:col>0</xdr:col>
      <xdr:colOff>910116</xdr:colOff>
      <xdr:row>305</xdr:row>
      <xdr:rowOff>30614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1018594" y="120634226"/>
          <a:ext cx="3160257" cy="697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362</xdr:row>
      <xdr:rowOff>81643</xdr:rowOff>
    </xdr:from>
    <xdr:to>
      <xdr:col>0</xdr:col>
      <xdr:colOff>886085</xdr:colOff>
      <xdr:row>371</xdr:row>
      <xdr:rowOff>129269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5" y="143555357"/>
          <a:ext cx="763620" cy="3354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150362</xdr:colOff>
      <xdr:row>395</xdr:row>
      <xdr:rowOff>136072</xdr:rowOff>
    </xdr:from>
    <xdr:to>
      <xdr:col>0</xdr:col>
      <xdr:colOff>903827</xdr:colOff>
      <xdr:row>409</xdr:row>
      <xdr:rowOff>119062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2036150" y="157920263"/>
          <a:ext cx="5126490" cy="75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431</xdr:row>
      <xdr:rowOff>136069</xdr:rowOff>
    </xdr:from>
    <xdr:to>
      <xdr:col>0</xdr:col>
      <xdr:colOff>870065</xdr:colOff>
      <xdr:row>447</xdr:row>
      <xdr:rowOff>104772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68959890"/>
          <a:ext cx="774814" cy="5846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449</xdr:row>
      <xdr:rowOff>149678</xdr:rowOff>
    </xdr:from>
    <xdr:to>
      <xdr:col>0</xdr:col>
      <xdr:colOff>904876</xdr:colOff>
      <xdr:row>464</xdr:row>
      <xdr:rowOff>134710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75586571"/>
          <a:ext cx="714375" cy="549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221118</xdr:colOff>
      <xdr:row>479</xdr:row>
      <xdr:rowOff>81642</xdr:rowOff>
    </xdr:from>
    <xdr:to>
      <xdr:col>0</xdr:col>
      <xdr:colOff>706348</xdr:colOff>
      <xdr:row>485</xdr:row>
      <xdr:rowOff>149679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672464" y="190250581"/>
          <a:ext cx="2272394" cy="485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319092</xdr:colOff>
      <xdr:row>486</xdr:row>
      <xdr:rowOff>108857</xdr:rowOff>
    </xdr:from>
    <xdr:to>
      <xdr:col>0</xdr:col>
      <xdr:colOff>748396</xdr:colOff>
      <xdr:row>489</xdr:row>
      <xdr:rowOff>489858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493596" y="192768652"/>
          <a:ext cx="2054680" cy="42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332699</xdr:colOff>
      <xdr:row>490</xdr:row>
      <xdr:rowOff>122464</xdr:rowOff>
    </xdr:from>
    <xdr:to>
      <xdr:col>0</xdr:col>
      <xdr:colOff>706457</xdr:colOff>
      <xdr:row>493</xdr:row>
      <xdr:rowOff>476252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534977" y="195068819"/>
          <a:ext cx="2109109" cy="37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204106</xdr:colOff>
      <xdr:row>494</xdr:row>
      <xdr:rowOff>176893</xdr:rowOff>
    </xdr:from>
    <xdr:to>
      <xdr:col>0</xdr:col>
      <xdr:colOff>857811</xdr:colOff>
      <xdr:row>495</xdr:row>
      <xdr:rowOff>677633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6" y="196596000"/>
          <a:ext cx="653705" cy="1221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68036</xdr:colOff>
      <xdr:row>496</xdr:row>
      <xdr:rowOff>299358</xdr:rowOff>
    </xdr:from>
    <xdr:to>
      <xdr:col>0</xdr:col>
      <xdr:colOff>903333</xdr:colOff>
      <xdr:row>499</xdr:row>
      <xdr:rowOff>405492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198160822"/>
          <a:ext cx="835297" cy="2446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312965</xdr:colOff>
      <xdr:row>502</xdr:row>
      <xdr:rowOff>95250</xdr:rowOff>
    </xdr:from>
    <xdr:to>
      <xdr:col>0</xdr:col>
      <xdr:colOff>643937</xdr:colOff>
      <xdr:row>502</xdr:row>
      <xdr:rowOff>1226004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5" y="203372357"/>
          <a:ext cx="330972" cy="1130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217714</xdr:colOff>
      <xdr:row>503</xdr:row>
      <xdr:rowOff>130970</xdr:rowOff>
    </xdr:from>
    <xdr:to>
      <xdr:col>0</xdr:col>
      <xdr:colOff>874229</xdr:colOff>
      <xdr:row>503</xdr:row>
      <xdr:rowOff>1374322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204727970"/>
          <a:ext cx="656515" cy="124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217714</xdr:colOff>
      <xdr:row>504</xdr:row>
      <xdr:rowOff>116437</xdr:rowOff>
    </xdr:from>
    <xdr:to>
      <xdr:col>0</xdr:col>
      <xdr:colOff>830035</xdr:colOff>
      <xdr:row>504</xdr:row>
      <xdr:rowOff>1279071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206169401"/>
          <a:ext cx="612321" cy="1162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258536</xdr:colOff>
      <xdr:row>505</xdr:row>
      <xdr:rowOff>122465</xdr:rowOff>
    </xdr:from>
    <xdr:to>
      <xdr:col>0</xdr:col>
      <xdr:colOff>815777</xdr:colOff>
      <xdr:row>505</xdr:row>
      <xdr:rowOff>1233149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207590572"/>
          <a:ext cx="557241" cy="111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</xdr:colOff>
      <xdr:row>506</xdr:row>
      <xdr:rowOff>163286</xdr:rowOff>
    </xdr:from>
    <xdr:to>
      <xdr:col>0</xdr:col>
      <xdr:colOff>847014</xdr:colOff>
      <xdr:row>506</xdr:row>
      <xdr:rowOff>1406638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08978500"/>
          <a:ext cx="656515" cy="124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507</xdr:row>
      <xdr:rowOff>149678</xdr:rowOff>
    </xdr:from>
    <xdr:to>
      <xdr:col>0</xdr:col>
      <xdr:colOff>898071</xdr:colOff>
      <xdr:row>507</xdr:row>
      <xdr:rowOff>1312312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10461678"/>
          <a:ext cx="612321" cy="1162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272143</xdr:colOff>
      <xdr:row>508</xdr:row>
      <xdr:rowOff>244929</xdr:rowOff>
    </xdr:from>
    <xdr:to>
      <xdr:col>0</xdr:col>
      <xdr:colOff>829384</xdr:colOff>
      <xdr:row>508</xdr:row>
      <xdr:rowOff>1355613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12094536"/>
          <a:ext cx="557241" cy="111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94450</xdr:colOff>
      <xdr:row>26</xdr:row>
      <xdr:rowOff>120864</xdr:rowOff>
    </xdr:from>
    <xdr:to>
      <xdr:col>0</xdr:col>
      <xdr:colOff>958050</xdr:colOff>
      <xdr:row>34</xdr:row>
      <xdr:rowOff>300157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50" y="10026864"/>
          <a:ext cx="863600" cy="311843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3</xdr:row>
      <xdr:rowOff>126547</xdr:rowOff>
    </xdr:from>
    <xdr:to>
      <xdr:col>0</xdr:col>
      <xdr:colOff>843408</xdr:colOff>
      <xdr:row>10</xdr:row>
      <xdr:rowOff>231323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582511"/>
          <a:ext cx="693729" cy="267652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ela2" displayName="Tabela2" ref="A3:H636" totalsRowShown="0" dataDxfId="9" tableBorderDxfId="8">
  <autoFilter ref="A3:H636"/>
  <tableColumns count="8">
    <tableColumn id="1" name="Kolumna1" dataDxfId="7"/>
    <tableColumn id="2" name="Kolumna2" dataDxfId="6"/>
    <tableColumn id="3" name="Kolumna3" dataDxfId="5"/>
    <tableColumn id="4" name="Kolumna4" dataDxfId="4"/>
    <tableColumn id="17" name="Kolumna42" dataDxfId="3"/>
    <tableColumn id="5" name="Kolumna5" dataDxfId="2"/>
    <tableColumn id="6" name="Kolumna6" dataDxfId="1"/>
    <tableColumn id="8" name="Kolumna8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36"/>
  <sheetViews>
    <sheetView tabSelected="1" zoomScale="70" zoomScaleNormal="70" workbookViewId="0">
      <pane xSplit="3" ySplit="3" topLeftCell="D145" activePane="bottomRight" state="frozen"/>
      <selection pane="topRight" activeCell="D1" sqref="D1"/>
      <selection pane="bottomLeft" activeCell="A4" sqref="A4"/>
      <selection pane="bottomRight" activeCell="C164" sqref="C164"/>
    </sheetView>
  </sheetViews>
  <sheetFormatPr defaultRowHeight="15" x14ac:dyDescent="0.25"/>
  <cols>
    <col min="1" max="1" width="15.140625" style="14" customWidth="1"/>
    <col min="2" max="2" width="28.28515625" style="14" customWidth="1"/>
    <col min="3" max="3" width="24.42578125" customWidth="1"/>
    <col min="4" max="4" width="66.5703125" customWidth="1"/>
    <col min="5" max="5" width="13" customWidth="1"/>
    <col min="6" max="6" width="15.140625" style="2" customWidth="1"/>
    <col min="7" max="8" width="15.140625" customWidth="1"/>
    <col min="9" max="9" width="26.140625" customWidth="1"/>
    <col min="10" max="10" width="28.140625" customWidth="1"/>
    <col min="11" max="11" width="17.28515625" customWidth="1"/>
    <col min="12" max="12" width="40.7109375" customWidth="1"/>
  </cols>
  <sheetData>
    <row r="1" spans="1:11" ht="75.75" customHeight="1" x14ac:dyDescent="0.25">
      <c r="A1" s="8" t="s">
        <v>1264</v>
      </c>
      <c r="B1" s="8" t="s">
        <v>1265</v>
      </c>
      <c r="C1" s="5" t="s">
        <v>1266</v>
      </c>
      <c r="D1" s="5" t="s">
        <v>1267</v>
      </c>
      <c r="E1" s="5" t="s">
        <v>1280</v>
      </c>
      <c r="F1" s="5" t="s">
        <v>1284</v>
      </c>
      <c r="G1" s="5" t="s">
        <v>1285</v>
      </c>
      <c r="H1" s="5" t="s">
        <v>1268</v>
      </c>
    </row>
    <row r="2" spans="1:11" ht="18.75" x14ac:dyDescent="0.25">
      <c r="A2" s="9"/>
      <c r="B2" s="9"/>
      <c r="C2" s="6"/>
      <c r="D2" s="6"/>
      <c r="E2" s="6"/>
      <c r="F2" s="6"/>
      <c r="G2" s="6"/>
      <c r="H2" s="6"/>
    </row>
    <row r="3" spans="1:11" ht="18.75" x14ac:dyDescent="0.3">
      <c r="A3" s="10" t="s">
        <v>1270</v>
      </c>
      <c r="B3" s="10" t="s">
        <v>1271</v>
      </c>
      <c r="C3" s="3" t="s">
        <v>1272</v>
      </c>
      <c r="D3" s="3" t="s">
        <v>1273</v>
      </c>
      <c r="E3" s="3" t="s">
        <v>1279</v>
      </c>
      <c r="F3" s="4" t="s">
        <v>1274</v>
      </c>
      <c r="G3" s="3" t="s">
        <v>1275</v>
      </c>
      <c r="H3" s="3" t="s">
        <v>1276</v>
      </c>
    </row>
    <row r="4" spans="1:11" s="7" customFormat="1" ht="28.5" customHeight="1" x14ac:dyDescent="0.25">
      <c r="A4" s="11"/>
      <c r="B4" s="11"/>
      <c r="C4" s="15" t="s">
        <v>0</v>
      </c>
      <c r="D4" s="15" t="s">
        <v>1</v>
      </c>
      <c r="E4" s="15" t="s">
        <v>1281</v>
      </c>
      <c r="F4" s="17">
        <v>100</v>
      </c>
      <c r="G4" s="15">
        <v>17.79</v>
      </c>
      <c r="H4" s="18">
        <v>177.9</v>
      </c>
      <c r="I4"/>
      <c r="J4"/>
      <c r="K4"/>
    </row>
    <row r="5" spans="1:11" s="7" customFormat="1" ht="28.5" customHeight="1" x14ac:dyDescent="0.25">
      <c r="A5" s="12"/>
      <c r="B5" s="12"/>
      <c r="C5" s="15" t="s">
        <v>2</v>
      </c>
      <c r="D5" s="15" t="s">
        <v>3</v>
      </c>
      <c r="E5" s="15" t="s">
        <v>1283</v>
      </c>
      <c r="F5" s="17">
        <v>100</v>
      </c>
      <c r="G5" s="15">
        <v>20.91</v>
      </c>
      <c r="H5" s="18">
        <v>209.1</v>
      </c>
      <c r="I5"/>
      <c r="J5"/>
      <c r="K5"/>
    </row>
    <row r="6" spans="1:11" s="7" customFormat="1" ht="28.5" customHeight="1" x14ac:dyDescent="0.25">
      <c r="A6" s="12"/>
      <c r="B6" s="12"/>
      <c r="C6" s="15" t="s">
        <v>4</v>
      </c>
      <c r="D6" s="15" t="s">
        <v>5</v>
      </c>
      <c r="E6" s="15" t="s">
        <v>1281</v>
      </c>
      <c r="F6" s="17">
        <v>100</v>
      </c>
      <c r="G6" s="15">
        <v>23.76</v>
      </c>
      <c r="H6" s="18">
        <v>237.6</v>
      </c>
      <c r="I6"/>
      <c r="J6"/>
      <c r="K6"/>
    </row>
    <row r="7" spans="1:11" s="7" customFormat="1" ht="28.5" customHeight="1" x14ac:dyDescent="0.25">
      <c r="A7" s="12"/>
      <c r="B7" s="12"/>
      <c r="C7" s="15" t="s">
        <v>6</v>
      </c>
      <c r="D7" s="15" t="s">
        <v>7</v>
      </c>
      <c r="E7" s="15" t="s">
        <v>1281</v>
      </c>
      <c r="F7" s="17">
        <v>100</v>
      </c>
      <c r="G7" s="15">
        <v>23.28</v>
      </c>
      <c r="H7" s="18">
        <v>232.8</v>
      </c>
      <c r="I7"/>
      <c r="J7"/>
      <c r="K7"/>
    </row>
    <row r="8" spans="1:11" s="7" customFormat="1" ht="28.5" customHeight="1" x14ac:dyDescent="0.25">
      <c r="A8" s="12"/>
      <c r="B8" s="12"/>
      <c r="C8" s="15" t="s">
        <v>8</v>
      </c>
      <c r="D8" s="15" t="s">
        <v>9</v>
      </c>
      <c r="E8" s="15" t="s">
        <v>1281</v>
      </c>
      <c r="F8" s="17">
        <v>100</v>
      </c>
      <c r="G8" s="15">
        <v>35.01</v>
      </c>
      <c r="H8" s="18">
        <v>350.1</v>
      </c>
      <c r="I8"/>
      <c r="J8"/>
      <c r="K8"/>
    </row>
    <row r="9" spans="1:11" s="7" customFormat="1" ht="28.5" customHeight="1" x14ac:dyDescent="0.25">
      <c r="A9" s="12"/>
      <c r="B9" s="12"/>
      <c r="C9" s="15" t="s">
        <v>10</v>
      </c>
      <c r="D9" s="15" t="s">
        <v>11</v>
      </c>
      <c r="E9" s="15" t="s">
        <v>1281</v>
      </c>
      <c r="F9" s="17">
        <v>100</v>
      </c>
      <c r="G9" s="15">
        <v>37.72</v>
      </c>
      <c r="H9" s="18">
        <v>377.2</v>
      </c>
      <c r="I9"/>
      <c r="J9"/>
      <c r="K9"/>
    </row>
    <row r="10" spans="1:11" s="7" customFormat="1" ht="28.5" customHeight="1" x14ac:dyDescent="0.25">
      <c r="A10" s="12"/>
      <c r="B10" s="12"/>
      <c r="C10" s="15" t="s">
        <v>12</v>
      </c>
      <c r="D10" s="15" t="s">
        <v>13</v>
      </c>
      <c r="E10" s="15" t="s">
        <v>1281</v>
      </c>
      <c r="F10" s="17">
        <v>100</v>
      </c>
      <c r="G10" s="15">
        <v>41.61</v>
      </c>
      <c r="H10" s="18">
        <v>416.1</v>
      </c>
      <c r="I10"/>
      <c r="J10"/>
      <c r="K10"/>
    </row>
    <row r="11" spans="1:11" s="7" customFormat="1" ht="28.5" customHeight="1" x14ac:dyDescent="0.25">
      <c r="A11" s="12"/>
      <c r="B11" s="12"/>
      <c r="C11" s="15" t="s">
        <v>14</v>
      </c>
      <c r="D11" s="15" t="s">
        <v>15</v>
      </c>
      <c r="E11" s="15" t="s">
        <v>1281</v>
      </c>
      <c r="F11" s="17">
        <v>100</v>
      </c>
      <c r="G11" s="15">
        <v>41.4</v>
      </c>
      <c r="H11" s="18">
        <v>414</v>
      </c>
      <c r="I11"/>
      <c r="J11"/>
      <c r="K11"/>
    </row>
    <row r="12" spans="1:11" s="7" customFormat="1" ht="28.5" customHeight="1" x14ac:dyDescent="0.25">
      <c r="A12" s="12"/>
      <c r="B12" s="12"/>
      <c r="C12" s="15" t="s">
        <v>16</v>
      </c>
      <c r="D12" s="15" t="s">
        <v>17</v>
      </c>
      <c r="E12" s="15" t="s">
        <v>1281</v>
      </c>
      <c r="F12" s="17">
        <v>50</v>
      </c>
      <c r="G12" s="15">
        <v>31.25</v>
      </c>
      <c r="H12" s="18">
        <v>625</v>
      </c>
      <c r="I12"/>
      <c r="J12"/>
      <c r="K12"/>
    </row>
    <row r="13" spans="1:11" s="7" customFormat="1" ht="28.5" customHeight="1" x14ac:dyDescent="0.25">
      <c r="A13" s="12"/>
      <c r="B13" s="12"/>
      <c r="C13" s="15" t="s">
        <v>18</v>
      </c>
      <c r="D13" s="15" t="s">
        <v>19</v>
      </c>
      <c r="E13" s="15" t="s">
        <v>1281</v>
      </c>
      <c r="F13" s="17">
        <v>50</v>
      </c>
      <c r="G13" s="15">
        <v>34.020000000000003</v>
      </c>
      <c r="H13" s="18">
        <v>680.4</v>
      </c>
      <c r="I13"/>
      <c r="J13"/>
      <c r="K13"/>
    </row>
    <row r="14" spans="1:11" s="7" customFormat="1" ht="28.5" customHeight="1" x14ac:dyDescent="0.25">
      <c r="A14" s="12"/>
      <c r="B14" s="12"/>
      <c r="C14" s="15" t="s">
        <v>20</v>
      </c>
      <c r="D14" s="15" t="s">
        <v>21</v>
      </c>
      <c r="E14" s="15" t="s">
        <v>1281</v>
      </c>
      <c r="F14" s="17">
        <v>50</v>
      </c>
      <c r="G14" s="15">
        <v>36.04</v>
      </c>
      <c r="H14" s="18">
        <v>360.4</v>
      </c>
      <c r="I14"/>
      <c r="J14"/>
      <c r="K14"/>
    </row>
    <row r="15" spans="1:11" s="7" customFormat="1" ht="28.5" customHeight="1" x14ac:dyDescent="0.25">
      <c r="A15" s="12"/>
      <c r="B15" s="12"/>
      <c r="C15" s="15" t="s">
        <v>22</v>
      </c>
      <c r="D15" s="15" t="s">
        <v>23</v>
      </c>
      <c r="E15" s="15" t="s">
        <v>1281</v>
      </c>
      <c r="F15" s="17">
        <v>50</v>
      </c>
      <c r="G15" s="15">
        <v>38.36</v>
      </c>
      <c r="H15" s="18">
        <v>767.2</v>
      </c>
      <c r="I15"/>
      <c r="J15"/>
      <c r="K15"/>
    </row>
    <row r="16" spans="1:11" s="7" customFormat="1" ht="28.5" customHeight="1" x14ac:dyDescent="0.25">
      <c r="A16" s="12"/>
      <c r="B16" s="12"/>
      <c r="C16" s="15" t="s">
        <v>24</v>
      </c>
      <c r="D16" s="15" t="s">
        <v>25</v>
      </c>
      <c r="E16" s="15" t="s">
        <v>1281</v>
      </c>
      <c r="F16" s="17">
        <v>50</v>
      </c>
      <c r="G16" s="15">
        <v>51.11</v>
      </c>
      <c r="H16" s="18">
        <v>1022.2</v>
      </c>
      <c r="I16"/>
      <c r="J16"/>
      <c r="K16"/>
    </row>
    <row r="17" spans="1:11" s="7" customFormat="1" ht="28.5" customHeight="1" x14ac:dyDescent="0.25">
      <c r="A17" s="12"/>
      <c r="B17" s="12"/>
      <c r="C17" s="15" t="s">
        <v>26</v>
      </c>
      <c r="D17" s="15" t="s">
        <v>27</v>
      </c>
      <c r="E17" s="15" t="s">
        <v>1281</v>
      </c>
      <c r="F17" s="17">
        <v>50</v>
      </c>
      <c r="G17" s="15">
        <v>53.91</v>
      </c>
      <c r="H17" s="18">
        <v>1078.2</v>
      </c>
      <c r="I17"/>
      <c r="J17"/>
      <c r="K17"/>
    </row>
    <row r="18" spans="1:11" s="7" customFormat="1" ht="28.5" customHeight="1" thickBot="1" x14ac:dyDescent="0.3">
      <c r="A18" s="12"/>
      <c r="B18" s="28"/>
      <c r="C18" s="29" t="s">
        <v>28</v>
      </c>
      <c r="D18" s="29" t="s">
        <v>29</v>
      </c>
      <c r="E18" s="29" t="s">
        <v>1281</v>
      </c>
      <c r="F18" s="30">
        <v>50</v>
      </c>
      <c r="G18" s="29">
        <v>58</v>
      </c>
      <c r="H18" s="31">
        <v>1160</v>
      </c>
      <c r="I18"/>
      <c r="J18"/>
      <c r="K18"/>
    </row>
    <row r="19" spans="1:11" s="7" customFormat="1" ht="28.5" customHeight="1" x14ac:dyDescent="0.25">
      <c r="A19" s="12"/>
      <c r="B19" s="12"/>
      <c r="C19" s="19" t="s">
        <v>30</v>
      </c>
      <c r="D19" s="19" t="s">
        <v>31</v>
      </c>
      <c r="E19" s="19" t="s">
        <v>1281</v>
      </c>
      <c r="F19" s="20">
        <v>30</v>
      </c>
      <c r="G19" s="19">
        <v>6.04</v>
      </c>
      <c r="H19" s="21">
        <v>201.33</v>
      </c>
      <c r="I19"/>
      <c r="J19"/>
      <c r="K19"/>
    </row>
    <row r="20" spans="1:11" s="7" customFormat="1" ht="28.5" customHeight="1" x14ac:dyDescent="0.25">
      <c r="A20" s="12"/>
      <c r="B20" s="12"/>
      <c r="C20" s="15" t="s">
        <v>32</v>
      </c>
      <c r="D20" s="15" t="s">
        <v>33</v>
      </c>
      <c r="E20" s="15" t="s">
        <v>1281</v>
      </c>
      <c r="F20" s="17">
        <v>25</v>
      </c>
      <c r="G20" s="15">
        <v>6.52</v>
      </c>
      <c r="H20" s="18">
        <v>260.8</v>
      </c>
      <c r="I20"/>
      <c r="J20"/>
      <c r="K20"/>
    </row>
    <row r="21" spans="1:11" s="7" customFormat="1" ht="28.5" customHeight="1" x14ac:dyDescent="0.25">
      <c r="A21" s="12"/>
      <c r="B21" s="12"/>
      <c r="C21" s="15" t="s">
        <v>34</v>
      </c>
      <c r="D21" s="15" t="s">
        <v>35</v>
      </c>
      <c r="E21" s="15" t="s">
        <v>1281</v>
      </c>
      <c r="F21" s="17">
        <v>25</v>
      </c>
      <c r="G21" s="15">
        <v>9.4499999999999993</v>
      </c>
      <c r="H21" s="18">
        <v>378</v>
      </c>
      <c r="I21"/>
      <c r="J21"/>
      <c r="K21"/>
    </row>
    <row r="22" spans="1:11" s="7" customFormat="1" ht="28.5" customHeight="1" thickBot="1" x14ac:dyDescent="0.3">
      <c r="A22" s="12"/>
      <c r="B22" s="28"/>
      <c r="C22" s="29" t="s">
        <v>36</v>
      </c>
      <c r="D22" s="29" t="s">
        <v>37</v>
      </c>
      <c r="E22" s="29" t="s">
        <v>1281</v>
      </c>
      <c r="F22" s="30">
        <v>15</v>
      </c>
      <c r="G22" s="29">
        <v>6.91</v>
      </c>
      <c r="H22" s="31">
        <v>460.66</v>
      </c>
      <c r="I22"/>
      <c r="J22"/>
      <c r="K22"/>
    </row>
    <row r="23" spans="1:11" s="7" customFormat="1" ht="28.5" customHeight="1" x14ac:dyDescent="0.25">
      <c r="A23" s="12"/>
      <c r="B23" s="12"/>
      <c r="C23" s="19" t="s">
        <v>38</v>
      </c>
      <c r="D23" s="19" t="s">
        <v>39</v>
      </c>
      <c r="E23" s="19" t="s">
        <v>1281</v>
      </c>
      <c r="F23" s="20">
        <v>7</v>
      </c>
      <c r="G23" s="19">
        <v>4.42</v>
      </c>
      <c r="H23" s="21">
        <v>631.42999999999995</v>
      </c>
      <c r="I23"/>
      <c r="J23"/>
      <c r="K23"/>
    </row>
    <row r="24" spans="1:11" s="7" customFormat="1" ht="28.5" customHeight="1" x14ac:dyDescent="0.25">
      <c r="A24" s="12"/>
      <c r="B24" s="12"/>
      <c r="C24" s="15" t="s">
        <v>40</v>
      </c>
      <c r="D24" s="15" t="s">
        <v>41</v>
      </c>
      <c r="E24" s="15" t="s">
        <v>1281</v>
      </c>
      <c r="F24" s="17">
        <v>6</v>
      </c>
      <c r="G24" s="15">
        <v>4.42</v>
      </c>
      <c r="H24" s="18">
        <v>736.67</v>
      </c>
      <c r="I24"/>
      <c r="J24"/>
      <c r="K24"/>
    </row>
    <row r="25" spans="1:11" s="7" customFormat="1" ht="28.5" customHeight="1" x14ac:dyDescent="0.25">
      <c r="A25" s="12"/>
      <c r="B25" s="12"/>
      <c r="C25" s="15" t="s">
        <v>42</v>
      </c>
      <c r="D25" s="15" t="s">
        <v>43</v>
      </c>
      <c r="E25" s="15" t="s">
        <v>1281</v>
      </c>
      <c r="F25" s="17">
        <v>5</v>
      </c>
      <c r="G25" s="15">
        <v>4.42</v>
      </c>
      <c r="H25" s="18">
        <v>884</v>
      </c>
      <c r="I25"/>
      <c r="J25"/>
      <c r="K25"/>
    </row>
    <row r="26" spans="1:11" s="7" customFormat="1" ht="28.5" customHeight="1" thickBot="1" x14ac:dyDescent="0.3">
      <c r="A26" s="23"/>
      <c r="B26" s="23"/>
      <c r="C26" s="24" t="s">
        <v>44</v>
      </c>
      <c r="D26" s="24" t="s">
        <v>45</v>
      </c>
      <c r="E26" s="24" t="s">
        <v>1281</v>
      </c>
      <c r="F26" s="25">
        <v>4</v>
      </c>
      <c r="G26" s="24">
        <v>4.42</v>
      </c>
      <c r="H26" s="26">
        <v>1105</v>
      </c>
      <c r="I26"/>
      <c r="J26"/>
      <c r="K26"/>
    </row>
    <row r="27" spans="1:11" s="7" customFormat="1" ht="28.5" customHeight="1" x14ac:dyDescent="0.25">
      <c r="A27" s="12"/>
      <c r="B27" s="12"/>
      <c r="C27" s="19" t="s">
        <v>46</v>
      </c>
      <c r="D27" s="19" t="s">
        <v>47</v>
      </c>
      <c r="E27" s="19" t="s">
        <v>1281</v>
      </c>
      <c r="F27" s="20">
        <v>200</v>
      </c>
      <c r="G27" s="19">
        <v>14.88</v>
      </c>
      <c r="H27" s="21">
        <v>74.400000000000006</v>
      </c>
      <c r="I27"/>
      <c r="J27"/>
      <c r="K27"/>
    </row>
    <row r="28" spans="1:11" s="7" customFormat="1" ht="28.5" customHeight="1" x14ac:dyDescent="0.25">
      <c r="A28" s="12"/>
      <c r="B28" s="12"/>
      <c r="C28" s="15" t="s">
        <v>48</v>
      </c>
      <c r="D28" s="15" t="s">
        <v>49</v>
      </c>
      <c r="E28" s="15" t="s">
        <v>1281</v>
      </c>
      <c r="F28" s="17">
        <v>200</v>
      </c>
      <c r="G28" s="15">
        <v>16.04</v>
      </c>
      <c r="H28" s="18">
        <v>80.2</v>
      </c>
      <c r="I28"/>
      <c r="J28"/>
      <c r="K28"/>
    </row>
    <row r="29" spans="1:11" s="7" customFormat="1" ht="28.5" customHeight="1" x14ac:dyDescent="0.25">
      <c r="A29" s="12"/>
      <c r="B29" s="12"/>
      <c r="C29" s="15" t="s">
        <v>50</v>
      </c>
      <c r="D29" s="15" t="s">
        <v>51</v>
      </c>
      <c r="E29" s="15" t="s">
        <v>1281</v>
      </c>
      <c r="F29" s="17">
        <v>200</v>
      </c>
      <c r="G29" s="15">
        <v>19.68</v>
      </c>
      <c r="H29" s="18">
        <v>98.4</v>
      </c>
      <c r="I29"/>
      <c r="J29"/>
      <c r="K29"/>
    </row>
    <row r="30" spans="1:11" s="7" customFormat="1" ht="28.5" customHeight="1" x14ac:dyDescent="0.25">
      <c r="A30" s="12"/>
      <c r="B30" s="12"/>
      <c r="C30" s="15" t="s">
        <v>52</v>
      </c>
      <c r="D30" s="15" t="s">
        <v>53</v>
      </c>
      <c r="E30" s="15" t="s">
        <v>1281</v>
      </c>
      <c r="F30" s="17">
        <v>200</v>
      </c>
      <c r="G30" s="15">
        <v>30.72</v>
      </c>
      <c r="H30" s="18">
        <v>153.6</v>
      </c>
      <c r="I30"/>
      <c r="J30"/>
      <c r="K30"/>
    </row>
    <row r="31" spans="1:11" s="7" customFormat="1" ht="28.5" customHeight="1" x14ac:dyDescent="0.25">
      <c r="A31" s="12"/>
      <c r="B31" s="12"/>
      <c r="C31" s="15" t="s">
        <v>54</v>
      </c>
      <c r="D31" s="15" t="s">
        <v>55</v>
      </c>
      <c r="E31" s="15" t="s">
        <v>1281</v>
      </c>
      <c r="F31" s="17">
        <v>100</v>
      </c>
      <c r="G31" s="15">
        <v>16.52</v>
      </c>
      <c r="H31" s="18">
        <v>165.2</v>
      </c>
      <c r="I31"/>
      <c r="J31"/>
      <c r="K31"/>
    </row>
    <row r="32" spans="1:11" s="7" customFormat="1" ht="28.5" customHeight="1" x14ac:dyDescent="0.25">
      <c r="A32" s="12"/>
      <c r="B32" s="12"/>
      <c r="C32" s="15" t="s">
        <v>56</v>
      </c>
      <c r="D32" s="15" t="s">
        <v>57</v>
      </c>
      <c r="E32" s="15" t="s">
        <v>1281</v>
      </c>
      <c r="F32" s="17">
        <v>100</v>
      </c>
      <c r="G32" s="15">
        <v>17.309999999999999</v>
      </c>
      <c r="H32" s="18">
        <v>173.1</v>
      </c>
      <c r="I32"/>
      <c r="J32"/>
      <c r="K32"/>
    </row>
    <row r="33" spans="1:11" s="7" customFormat="1" ht="28.5" customHeight="1" x14ac:dyDescent="0.25">
      <c r="A33" s="12"/>
      <c r="B33" s="12"/>
      <c r="C33" s="15" t="s">
        <v>58</v>
      </c>
      <c r="D33" s="15" t="s">
        <v>59</v>
      </c>
      <c r="E33" s="15" t="s">
        <v>1281</v>
      </c>
      <c r="F33" s="17">
        <v>100</v>
      </c>
      <c r="G33" s="15">
        <v>18.600000000000001</v>
      </c>
      <c r="H33" s="18">
        <v>186</v>
      </c>
      <c r="I33"/>
      <c r="J33"/>
      <c r="K33"/>
    </row>
    <row r="34" spans="1:11" s="7" customFormat="1" ht="28.5" customHeight="1" x14ac:dyDescent="0.25">
      <c r="A34" s="12"/>
      <c r="B34" s="12"/>
      <c r="C34" s="15" t="s">
        <v>60</v>
      </c>
      <c r="D34" s="15" t="s">
        <v>61</v>
      </c>
      <c r="E34" s="15" t="s">
        <v>1281</v>
      </c>
      <c r="F34" s="17">
        <v>100</v>
      </c>
      <c r="G34" s="15">
        <v>21.45</v>
      </c>
      <c r="H34" s="18">
        <v>214.5</v>
      </c>
      <c r="I34"/>
      <c r="J34"/>
      <c r="K34"/>
    </row>
    <row r="35" spans="1:11" s="7" customFormat="1" ht="28.5" customHeight="1" x14ac:dyDescent="0.25">
      <c r="A35" s="12"/>
      <c r="B35" s="12"/>
      <c r="C35" s="15" t="s">
        <v>62</v>
      </c>
      <c r="D35" s="15" t="s">
        <v>63</v>
      </c>
      <c r="E35" s="15" t="s">
        <v>1281</v>
      </c>
      <c r="F35" s="17">
        <v>100</v>
      </c>
      <c r="G35" s="15">
        <v>19.809999999999999</v>
      </c>
      <c r="H35" s="18">
        <v>198.1</v>
      </c>
      <c r="I35"/>
      <c r="J35"/>
      <c r="K35"/>
    </row>
    <row r="36" spans="1:11" s="7" customFormat="1" ht="28.5" customHeight="1" x14ac:dyDescent="0.25">
      <c r="A36" s="12"/>
      <c r="B36" s="12"/>
      <c r="C36" s="15" t="s">
        <v>64</v>
      </c>
      <c r="D36" s="15" t="s">
        <v>65</v>
      </c>
      <c r="E36" s="15" t="s">
        <v>1281</v>
      </c>
      <c r="F36" s="17">
        <v>100</v>
      </c>
      <c r="G36" s="15">
        <v>31.55</v>
      </c>
      <c r="H36" s="18">
        <v>315.5</v>
      </c>
      <c r="I36"/>
      <c r="J36"/>
      <c r="K36"/>
    </row>
    <row r="37" spans="1:11" s="7" customFormat="1" ht="28.5" customHeight="1" x14ac:dyDescent="0.25">
      <c r="A37" s="12"/>
      <c r="B37" s="12"/>
      <c r="C37" s="15" t="s">
        <v>66</v>
      </c>
      <c r="D37" s="15" t="s">
        <v>67</v>
      </c>
      <c r="E37" s="15" t="s">
        <v>1281</v>
      </c>
      <c r="F37" s="17">
        <v>100</v>
      </c>
      <c r="G37" s="15">
        <v>34.25</v>
      </c>
      <c r="H37" s="18">
        <v>342.5</v>
      </c>
      <c r="I37"/>
      <c r="J37"/>
      <c r="K37"/>
    </row>
    <row r="38" spans="1:11" s="7" customFormat="1" ht="28.5" customHeight="1" x14ac:dyDescent="0.25">
      <c r="A38" s="12"/>
      <c r="B38" s="12"/>
      <c r="C38" s="15" t="s">
        <v>68</v>
      </c>
      <c r="D38" s="15" t="s">
        <v>69</v>
      </c>
      <c r="E38" s="15" t="s">
        <v>1281</v>
      </c>
      <c r="F38" s="17">
        <v>100</v>
      </c>
      <c r="G38" s="15">
        <v>38.15</v>
      </c>
      <c r="H38" s="18">
        <v>381.5</v>
      </c>
      <c r="I38"/>
      <c r="J38"/>
      <c r="K38"/>
    </row>
    <row r="39" spans="1:11" s="7" customFormat="1" ht="28.5" customHeight="1" thickBot="1" x14ac:dyDescent="0.3">
      <c r="A39" s="12"/>
      <c r="B39" s="28"/>
      <c r="C39" s="29" t="s">
        <v>70</v>
      </c>
      <c r="D39" s="29" t="s">
        <v>71</v>
      </c>
      <c r="E39" s="29" t="s">
        <v>1281</v>
      </c>
      <c r="F39" s="30">
        <v>100</v>
      </c>
      <c r="G39" s="29">
        <v>37.94</v>
      </c>
      <c r="H39" s="31">
        <v>379.4</v>
      </c>
      <c r="I39"/>
      <c r="J39"/>
      <c r="K39"/>
    </row>
    <row r="40" spans="1:11" s="7" customFormat="1" ht="28.5" customHeight="1" x14ac:dyDescent="0.25">
      <c r="A40" s="12"/>
      <c r="B40" s="12"/>
      <c r="C40" s="19" t="s">
        <v>72</v>
      </c>
      <c r="D40" s="19" t="s">
        <v>73</v>
      </c>
      <c r="E40" s="19" t="s">
        <v>1281</v>
      </c>
      <c r="F40" s="20">
        <v>50</v>
      </c>
      <c r="G40" s="19">
        <v>5.42</v>
      </c>
      <c r="H40" s="21">
        <v>108.4</v>
      </c>
      <c r="I40"/>
      <c r="J40"/>
      <c r="K40"/>
    </row>
    <row r="41" spans="1:11" s="7" customFormat="1" ht="28.5" customHeight="1" x14ac:dyDescent="0.25">
      <c r="A41" s="12"/>
      <c r="B41" s="12"/>
      <c r="C41" s="15" t="s">
        <v>74</v>
      </c>
      <c r="D41" s="15" t="s">
        <v>75</v>
      </c>
      <c r="E41" s="15" t="s">
        <v>1281</v>
      </c>
      <c r="F41" s="17">
        <v>50</v>
      </c>
      <c r="G41" s="15">
        <v>5.71</v>
      </c>
      <c r="H41" s="18">
        <v>114.2</v>
      </c>
      <c r="I41"/>
      <c r="J41"/>
      <c r="K41"/>
    </row>
    <row r="42" spans="1:11" s="7" customFormat="1" ht="28.5" customHeight="1" x14ac:dyDescent="0.25">
      <c r="A42" s="12"/>
      <c r="B42" s="12"/>
      <c r="C42" s="15" t="s">
        <v>76</v>
      </c>
      <c r="D42" s="15" t="s">
        <v>77</v>
      </c>
      <c r="E42" s="15" t="s">
        <v>1281</v>
      </c>
      <c r="F42" s="17">
        <v>50</v>
      </c>
      <c r="G42" s="15">
        <v>5.62</v>
      </c>
      <c r="H42" s="18">
        <v>112.4</v>
      </c>
      <c r="I42"/>
      <c r="J42"/>
      <c r="K42"/>
    </row>
    <row r="43" spans="1:11" s="7" customFormat="1" ht="28.5" customHeight="1" x14ac:dyDescent="0.25">
      <c r="A43" s="12"/>
      <c r="B43" s="12"/>
      <c r="C43" s="15" t="s">
        <v>78</v>
      </c>
      <c r="D43" s="15" t="s">
        <v>79</v>
      </c>
      <c r="E43" s="15" t="s">
        <v>1281</v>
      </c>
      <c r="F43" s="17">
        <v>40</v>
      </c>
      <c r="G43" s="15">
        <v>6.84</v>
      </c>
      <c r="H43" s="18">
        <v>171</v>
      </c>
      <c r="I43"/>
      <c r="J43"/>
      <c r="K43"/>
    </row>
    <row r="44" spans="1:11" s="7" customFormat="1" ht="28.5" customHeight="1" x14ac:dyDescent="0.25">
      <c r="A44" s="12"/>
      <c r="B44" s="12"/>
      <c r="C44" s="15" t="s">
        <v>80</v>
      </c>
      <c r="D44" s="15" t="s">
        <v>81</v>
      </c>
      <c r="E44" s="15" t="s">
        <v>1281</v>
      </c>
      <c r="F44" s="17">
        <v>40</v>
      </c>
      <c r="G44" s="15">
        <v>7.31</v>
      </c>
      <c r="H44" s="18">
        <v>182.75</v>
      </c>
      <c r="I44"/>
      <c r="J44"/>
      <c r="K44"/>
    </row>
    <row r="45" spans="1:11" s="7" customFormat="1" ht="28.5" customHeight="1" x14ac:dyDescent="0.25">
      <c r="A45" s="12"/>
      <c r="B45" s="12"/>
      <c r="C45" s="15" t="s">
        <v>82</v>
      </c>
      <c r="D45" s="15" t="s">
        <v>83</v>
      </c>
      <c r="E45" s="15" t="s">
        <v>1281</v>
      </c>
      <c r="F45" s="17">
        <v>30</v>
      </c>
      <c r="G45" s="15">
        <v>6.64</v>
      </c>
      <c r="H45" s="18">
        <v>221.33</v>
      </c>
      <c r="I45"/>
      <c r="J45"/>
      <c r="K45"/>
    </row>
    <row r="46" spans="1:11" s="7" customFormat="1" ht="28.5" customHeight="1" x14ac:dyDescent="0.25">
      <c r="A46" s="12"/>
      <c r="B46" s="12"/>
      <c r="C46" s="15" t="s">
        <v>84</v>
      </c>
      <c r="D46" s="15" t="s">
        <v>85</v>
      </c>
      <c r="E46" s="15" t="s">
        <v>1281</v>
      </c>
      <c r="F46" s="17">
        <v>25</v>
      </c>
      <c r="G46" s="15">
        <v>8.59</v>
      </c>
      <c r="H46" s="18">
        <v>343.6</v>
      </c>
      <c r="I46"/>
      <c r="J46"/>
      <c r="K46"/>
    </row>
    <row r="47" spans="1:11" s="7" customFormat="1" ht="28.5" customHeight="1" thickBot="1" x14ac:dyDescent="0.3">
      <c r="A47" s="12"/>
      <c r="B47" s="28"/>
      <c r="C47" s="29" t="s">
        <v>86</v>
      </c>
      <c r="D47" s="29" t="s">
        <v>87</v>
      </c>
      <c r="E47" s="29" t="s">
        <v>1281</v>
      </c>
      <c r="F47" s="30">
        <v>15</v>
      </c>
      <c r="G47" s="29">
        <v>6.39</v>
      </c>
      <c r="H47" s="31">
        <v>426</v>
      </c>
      <c r="I47"/>
      <c r="J47"/>
      <c r="K47"/>
    </row>
    <row r="48" spans="1:11" s="7" customFormat="1" ht="28.5" customHeight="1" x14ac:dyDescent="0.25">
      <c r="A48" s="12"/>
      <c r="B48" s="12"/>
      <c r="C48" s="19" t="s">
        <v>88</v>
      </c>
      <c r="D48" s="19" t="s">
        <v>89</v>
      </c>
      <c r="E48" s="19" t="s">
        <v>1281</v>
      </c>
      <c r="F48" s="20">
        <v>32</v>
      </c>
      <c r="G48" s="19">
        <v>4.42</v>
      </c>
      <c r="H48" s="21">
        <v>138.125</v>
      </c>
      <c r="I48"/>
      <c r="J48"/>
      <c r="K48"/>
    </row>
    <row r="49" spans="1:11" s="7" customFormat="1" ht="28.5" customHeight="1" x14ac:dyDescent="0.25">
      <c r="A49" s="12"/>
      <c r="B49" s="12"/>
      <c r="C49" s="15" t="s">
        <v>90</v>
      </c>
      <c r="D49" s="15" t="s">
        <v>91</v>
      </c>
      <c r="E49" s="15" t="s">
        <v>1281</v>
      </c>
      <c r="F49" s="17">
        <v>28</v>
      </c>
      <c r="G49" s="15">
        <v>4.42</v>
      </c>
      <c r="H49" s="18">
        <v>157.86000000000001</v>
      </c>
      <c r="I49"/>
      <c r="J49"/>
      <c r="K49"/>
    </row>
    <row r="50" spans="1:11" s="7" customFormat="1" ht="28.5" customHeight="1" x14ac:dyDescent="0.25">
      <c r="A50" s="12"/>
      <c r="B50" s="12"/>
      <c r="C50" s="15" t="s">
        <v>92</v>
      </c>
      <c r="D50" s="15" t="s">
        <v>93</v>
      </c>
      <c r="E50" s="15" t="s">
        <v>1281</v>
      </c>
      <c r="F50" s="17">
        <v>20</v>
      </c>
      <c r="G50" s="15">
        <v>4.42</v>
      </c>
      <c r="H50" s="18">
        <v>221</v>
      </c>
      <c r="I50"/>
      <c r="J50"/>
      <c r="K50"/>
    </row>
    <row r="51" spans="1:11" s="7" customFormat="1" ht="28.5" customHeight="1" x14ac:dyDescent="0.25">
      <c r="A51" s="12"/>
      <c r="B51" s="12"/>
      <c r="C51" s="15" t="s">
        <v>94</v>
      </c>
      <c r="D51" s="15" t="s">
        <v>95</v>
      </c>
      <c r="E51" s="15" t="s">
        <v>1281</v>
      </c>
      <c r="F51" s="17">
        <v>16</v>
      </c>
      <c r="G51" s="15">
        <v>4.42</v>
      </c>
      <c r="H51" s="18">
        <v>276.25</v>
      </c>
      <c r="I51"/>
      <c r="J51"/>
      <c r="K51"/>
    </row>
    <row r="52" spans="1:11" s="7" customFormat="1" ht="28.5" customHeight="1" x14ac:dyDescent="0.25">
      <c r="A52" s="12"/>
      <c r="B52" s="12"/>
      <c r="C52" s="15" t="s">
        <v>96</v>
      </c>
      <c r="D52" s="15" t="s">
        <v>97</v>
      </c>
      <c r="E52" s="15" t="s">
        <v>1281</v>
      </c>
      <c r="F52" s="17">
        <v>14</v>
      </c>
      <c r="G52" s="15">
        <v>4.42</v>
      </c>
      <c r="H52" s="18">
        <v>315.70999999999998</v>
      </c>
      <c r="I52"/>
      <c r="J52"/>
      <c r="K52"/>
    </row>
    <row r="53" spans="1:11" s="7" customFormat="1" ht="28.5" customHeight="1" x14ac:dyDescent="0.25">
      <c r="A53" s="12"/>
      <c r="B53" s="12"/>
      <c r="C53" s="15" t="s">
        <v>98</v>
      </c>
      <c r="D53" s="15" t="s">
        <v>99</v>
      </c>
      <c r="E53" s="15" t="s">
        <v>1281</v>
      </c>
      <c r="F53" s="17">
        <v>12</v>
      </c>
      <c r="G53" s="15">
        <v>4.42</v>
      </c>
      <c r="H53" s="18">
        <v>368.33</v>
      </c>
      <c r="I53"/>
      <c r="J53"/>
      <c r="K53"/>
    </row>
    <row r="54" spans="1:11" s="7" customFormat="1" ht="28.5" customHeight="1" x14ac:dyDescent="0.25">
      <c r="A54" s="12"/>
      <c r="B54" s="12"/>
      <c r="C54" s="15" t="s">
        <v>100</v>
      </c>
      <c r="D54" s="15" t="s">
        <v>101</v>
      </c>
      <c r="E54" s="15" t="s">
        <v>1281</v>
      </c>
      <c r="F54" s="17">
        <v>10</v>
      </c>
      <c r="G54" s="15">
        <v>4.42</v>
      </c>
      <c r="H54" s="18">
        <v>442</v>
      </c>
      <c r="I54"/>
      <c r="J54"/>
      <c r="K54"/>
    </row>
    <row r="55" spans="1:11" s="7" customFormat="1" ht="28.5" customHeight="1" x14ac:dyDescent="0.25">
      <c r="A55" s="12"/>
      <c r="B55" s="12"/>
      <c r="C55" s="15" t="s">
        <v>102</v>
      </c>
      <c r="D55" s="15" t="s">
        <v>103</v>
      </c>
      <c r="E55" s="15" t="s">
        <v>1281</v>
      </c>
      <c r="F55" s="17">
        <v>10</v>
      </c>
      <c r="G55" s="15">
        <v>4.42</v>
      </c>
      <c r="H55" s="18">
        <v>442</v>
      </c>
      <c r="I55"/>
      <c r="J55"/>
      <c r="K55"/>
    </row>
    <row r="56" spans="1:11" s="7" customFormat="1" ht="28.5" customHeight="1" x14ac:dyDescent="0.25">
      <c r="A56" s="12"/>
      <c r="B56" s="12"/>
      <c r="C56" s="15" t="s">
        <v>104</v>
      </c>
      <c r="D56" s="15" t="s">
        <v>105</v>
      </c>
      <c r="E56" s="15" t="s">
        <v>1281</v>
      </c>
      <c r="F56" s="17">
        <v>8</v>
      </c>
      <c r="G56" s="15">
        <v>4.42</v>
      </c>
      <c r="H56" s="18">
        <v>552.5</v>
      </c>
      <c r="I56"/>
      <c r="J56"/>
      <c r="K56"/>
    </row>
    <row r="57" spans="1:11" s="7" customFormat="1" ht="28.5" customHeight="1" x14ac:dyDescent="0.25">
      <c r="A57" s="12"/>
      <c r="B57" s="12"/>
      <c r="C57" s="15" t="s">
        <v>106</v>
      </c>
      <c r="D57" s="15" t="s">
        <v>107</v>
      </c>
      <c r="E57" s="15" t="s">
        <v>1281</v>
      </c>
      <c r="F57" s="17">
        <v>7</v>
      </c>
      <c r="G57" s="15">
        <v>4.42</v>
      </c>
      <c r="H57" s="18">
        <v>631.428</v>
      </c>
      <c r="I57"/>
      <c r="J57"/>
      <c r="K57"/>
    </row>
    <row r="58" spans="1:11" s="7" customFormat="1" ht="28.5" customHeight="1" thickBot="1" x14ac:dyDescent="0.3">
      <c r="A58" s="23"/>
      <c r="B58" s="23"/>
      <c r="C58" s="24" t="s">
        <v>108</v>
      </c>
      <c r="D58" s="24" t="s">
        <v>109</v>
      </c>
      <c r="E58" s="24" t="s">
        <v>1281</v>
      </c>
      <c r="F58" s="25">
        <v>5</v>
      </c>
      <c r="G58" s="24">
        <v>4.42</v>
      </c>
      <c r="H58" s="26">
        <v>884</v>
      </c>
      <c r="I58"/>
      <c r="J58"/>
      <c r="K58"/>
    </row>
    <row r="59" spans="1:11" s="7" customFormat="1" ht="84.75" customHeight="1" x14ac:dyDescent="0.25">
      <c r="A59" s="12"/>
      <c r="B59" s="12"/>
      <c r="C59" s="19" t="s">
        <v>110</v>
      </c>
      <c r="D59" s="19" t="s">
        <v>111</v>
      </c>
      <c r="E59" s="19" t="s">
        <v>1281</v>
      </c>
      <c r="F59" s="20"/>
      <c r="G59" s="19">
        <v>43.62</v>
      </c>
      <c r="H59" s="21"/>
      <c r="I59"/>
      <c r="J59"/>
      <c r="K59"/>
    </row>
    <row r="60" spans="1:11" s="7" customFormat="1" ht="84.75" customHeight="1" thickBot="1" x14ac:dyDescent="0.3">
      <c r="A60" s="23"/>
      <c r="B60" s="23"/>
      <c r="C60" s="24" t="s">
        <v>112</v>
      </c>
      <c r="D60" s="24" t="s">
        <v>113</v>
      </c>
      <c r="E60" s="24" t="s">
        <v>1281</v>
      </c>
      <c r="F60" s="25"/>
      <c r="G60" s="24">
        <v>57.66</v>
      </c>
      <c r="H60" s="26"/>
      <c r="I60"/>
      <c r="J60"/>
      <c r="K60"/>
    </row>
    <row r="61" spans="1:11" s="7" customFormat="1" ht="84.75" customHeight="1" x14ac:dyDescent="0.25">
      <c r="A61" s="12"/>
      <c r="B61" s="12"/>
      <c r="C61" s="19" t="s">
        <v>114</v>
      </c>
      <c r="D61" s="19" t="s">
        <v>115</v>
      </c>
      <c r="E61" s="19" t="s">
        <v>1281</v>
      </c>
      <c r="F61" s="20"/>
      <c r="G61" s="19">
        <v>49.62</v>
      </c>
      <c r="H61" s="21"/>
      <c r="I61"/>
      <c r="J61"/>
      <c r="K61"/>
    </row>
    <row r="62" spans="1:11" s="7" customFormat="1" ht="84.75" customHeight="1" thickBot="1" x14ac:dyDescent="0.3">
      <c r="A62" s="23"/>
      <c r="B62" s="23"/>
      <c r="C62" s="24" t="s">
        <v>116</v>
      </c>
      <c r="D62" s="24" t="s">
        <v>117</v>
      </c>
      <c r="E62" s="24" t="s">
        <v>1281</v>
      </c>
      <c r="F62" s="25"/>
      <c r="G62" s="24">
        <v>76.14</v>
      </c>
      <c r="H62" s="26"/>
      <c r="I62"/>
      <c r="J62"/>
      <c r="K62"/>
    </row>
    <row r="63" spans="1:11" s="7" customFormat="1" ht="28.5" customHeight="1" x14ac:dyDescent="0.25">
      <c r="A63" s="12"/>
      <c r="B63" s="12"/>
      <c r="C63" s="19" t="s">
        <v>118</v>
      </c>
      <c r="D63" s="19" t="s">
        <v>119</v>
      </c>
      <c r="E63" s="19" t="s">
        <v>1281</v>
      </c>
      <c r="F63" s="20">
        <v>300</v>
      </c>
      <c r="G63" s="19">
        <v>15.39</v>
      </c>
      <c r="H63" s="21">
        <v>51.3</v>
      </c>
      <c r="I63"/>
      <c r="J63"/>
      <c r="K63"/>
    </row>
    <row r="64" spans="1:11" s="7" customFormat="1" ht="28.5" customHeight="1" x14ac:dyDescent="0.25">
      <c r="A64" s="12"/>
      <c r="B64" s="12"/>
      <c r="C64" s="15" t="s">
        <v>120</v>
      </c>
      <c r="D64" s="15" t="s">
        <v>121</v>
      </c>
      <c r="E64" s="15" t="s">
        <v>1281</v>
      </c>
      <c r="F64" s="17">
        <v>300</v>
      </c>
      <c r="G64" s="15">
        <v>20.58</v>
      </c>
      <c r="H64" s="18">
        <v>68.599999999999994</v>
      </c>
      <c r="I64"/>
      <c r="J64"/>
      <c r="K64"/>
    </row>
    <row r="65" spans="1:11" s="7" customFormat="1" ht="28.5" customHeight="1" x14ac:dyDescent="0.25">
      <c r="A65" s="12"/>
      <c r="B65" s="12"/>
      <c r="C65" s="15" t="s">
        <v>122</v>
      </c>
      <c r="D65" s="15" t="s">
        <v>123</v>
      </c>
      <c r="E65" s="15" t="s">
        <v>1281</v>
      </c>
      <c r="F65" s="17">
        <v>200</v>
      </c>
      <c r="G65" s="15">
        <v>20.52</v>
      </c>
      <c r="H65" s="18">
        <v>102.6</v>
      </c>
      <c r="I65"/>
      <c r="J65"/>
      <c r="K65"/>
    </row>
    <row r="66" spans="1:11" s="7" customFormat="1" ht="28.5" customHeight="1" x14ac:dyDescent="0.25">
      <c r="A66" s="12"/>
      <c r="B66" s="12"/>
      <c r="C66" s="15" t="s">
        <v>124</v>
      </c>
      <c r="D66" s="15" t="s">
        <v>125</v>
      </c>
      <c r="E66" s="15" t="s">
        <v>1281</v>
      </c>
      <c r="F66" s="17">
        <v>200</v>
      </c>
      <c r="G66" s="18">
        <v>25.5</v>
      </c>
      <c r="H66" s="18">
        <v>127.5</v>
      </c>
      <c r="I66"/>
      <c r="J66"/>
      <c r="K66"/>
    </row>
    <row r="67" spans="1:11" s="7" customFormat="1" ht="28.5" customHeight="1" x14ac:dyDescent="0.25">
      <c r="A67" s="12"/>
      <c r="B67" s="12"/>
      <c r="C67" s="15" t="s">
        <v>126</v>
      </c>
      <c r="D67" s="15" t="s">
        <v>127</v>
      </c>
      <c r="E67" s="15" t="s">
        <v>1281</v>
      </c>
      <c r="F67" s="17">
        <v>200</v>
      </c>
      <c r="G67" s="15">
        <v>45.88</v>
      </c>
      <c r="H67" s="18">
        <v>229.4</v>
      </c>
      <c r="I67"/>
      <c r="J67"/>
      <c r="K67"/>
    </row>
    <row r="68" spans="1:11" s="7" customFormat="1" ht="28.5" customHeight="1" x14ac:dyDescent="0.25">
      <c r="A68" s="12"/>
      <c r="B68" s="12"/>
      <c r="C68" s="15" t="s">
        <v>128</v>
      </c>
      <c r="D68" s="15" t="s">
        <v>129</v>
      </c>
      <c r="E68" s="15" t="s">
        <v>1281</v>
      </c>
      <c r="F68" s="17">
        <v>150</v>
      </c>
      <c r="G68" s="15">
        <v>41.48</v>
      </c>
      <c r="H68" s="18">
        <v>276.52999999999997</v>
      </c>
      <c r="I68"/>
      <c r="J68"/>
      <c r="K68"/>
    </row>
    <row r="69" spans="1:11" s="7" customFormat="1" ht="28.5" customHeight="1" x14ac:dyDescent="0.25">
      <c r="A69" s="12"/>
      <c r="B69" s="12"/>
      <c r="C69" s="15" t="s">
        <v>130</v>
      </c>
      <c r="D69" s="15" t="s">
        <v>131</v>
      </c>
      <c r="E69" s="15" t="s">
        <v>1281</v>
      </c>
      <c r="F69" s="17">
        <v>100</v>
      </c>
      <c r="G69" s="15">
        <v>43.62</v>
      </c>
      <c r="H69" s="18">
        <v>436.2</v>
      </c>
      <c r="I69"/>
      <c r="J69"/>
      <c r="K69"/>
    </row>
    <row r="70" spans="1:11" s="7" customFormat="1" ht="28.5" customHeight="1" x14ac:dyDescent="0.25">
      <c r="A70" s="12"/>
      <c r="B70" s="12"/>
      <c r="C70" s="15" t="s">
        <v>132</v>
      </c>
      <c r="D70" s="15" t="s">
        <v>133</v>
      </c>
      <c r="E70" s="15" t="s">
        <v>1281</v>
      </c>
      <c r="F70" s="17">
        <v>100</v>
      </c>
      <c r="G70" s="15">
        <v>64.11</v>
      </c>
      <c r="H70" s="18">
        <v>641.1</v>
      </c>
      <c r="I70"/>
      <c r="J70"/>
      <c r="K70"/>
    </row>
    <row r="71" spans="1:11" s="7" customFormat="1" ht="28.5" customHeight="1" thickBot="1" x14ac:dyDescent="0.3">
      <c r="A71" s="12"/>
      <c r="B71" s="28"/>
      <c r="C71" s="29" t="s">
        <v>134</v>
      </c>
      <c r="D71" s="29" t="s">
        <v>135</v>
      </c>
      <c r="E71" s="29" t="s">
        <v>1281</v>
      </c>
      <c r="F71" s="30">
        <v>50</v>
      </c>
      <c r="G71" s="29">
        <v>46.78</v>
      </c>
      <c r="H71" s="31">
        <v>935.6</v>
      </c>
      <c r="I71"/>
      <c r="J71"/>
      <c r="K71"/>
    </row>
    <row r="72" spans="1:11" s="7" customFormat="1" ht="28.5" customHeight="1" x14ac:dyDescent="0.25">
      <c r="A72" s="12"/>
      <c r="B72" s="12"/>
      <c r="C72" s="19" t="s">
        <v>136</v>
      </c>
      <c r="D72" s="19" t="s">
        <v>137</v>
      </c>
      <c r="E72" s="19" t="s">
        <v>1281</v>
      </c>
      <c r="F72" s="20">
        <v>40</v>
      </c>
      <c r="G72" s="19">
        <v>2.48</v>
      </c>
      <c r="H72" s="21">
        <v>62</v>
      </c>
      <c r="I72"/>
      <c r="J72"/>
      <c r="K72"/>
    </row>
    <row r="73" spans="1:11" s="7" customFormat="1" ht="28.5" customHeight="1" x14ac:dyDescent="0.25">
      <c r="A73" s="12"/>
      <c r="B73" s="12"/>
      <c r="C73" s="15" t="s">
        <v>138</v>
      </c>
      <c r="D73" s="15" t="s">
        <v>139</v>
      </c>
      <c r="E73" s="15" t="s">
        <v>1281</v>
      </c>
      <c r="F73" s="17">
        <v>35</v>
      </c>
      <c r="G73" s="15">
        <v>2.48</v>
      </c>
      <c r="H73" s="18">
        <v>70.86</v>
      </c>
      <c r="I73"/>
      <c r="J73"/>
      <c r="K73"/>
    </row>
    <row r="74" spans="1:11" s="7" customFormat="1" ht="28.5" customHeight="1" x14ac:dyDescent="0.25">
      <c r="A74" s="12"/>
      <c r="B74" s="12"/>
      <c r="C74" s="15" t="s">
        <v>140</v>
      </c>
      <c r="D74" s="15" t="s">
        <v>141</v>
      </c>
      <c r="E74" s="15" t="s">
        <v>1281</v>
      </c>
      <c r="F74" s="17">
        <v>24</v>
      </c>
      <c r="G74" s="15">
        <v>2.48</v>
      </c>
      <c r="H74" s="18">
        <v>103.33</v>
      </c>
      <c r="I74"/>
      <c r="J74"/>
      <c r="K74"/>
    </row>
    <row r="75" spans="1:11" s="7" customFormat="1" ht="28.5" customHeight="1" x14ac:dyDescent="0.25">
      <c r="A75" s="12"/>
      <c r="B75" s="12"/>
      <c r="C75" s="15" t="s">
        <v>142</v>
      </c>
      <c r="D75" s="15" t="s">
        <v>143</v>
      </c>
      <c r="E75" s="15" t="s">
        <v>1281</v>
      </c>
      <c r="F75" s="17">
        <v>20</v>
      </c>
      <c r="G75" s="15">
        <v>2.48</v>
      </c>
      <c r="H75" s="18">
        <v>124</v>
      </c>
      <c r="I75"/>
      <c r="J75"/>
      <c r="K75"/>
    </row>
    <row r="76" spans="1:11" s="7" customFormat="1" ht="28.5" customHeight="1" x14ac:dyDescent="0.25">
      <c r="A76" s="12"/>
      <c r="B76" s="12"/>
      <c r="C76" s="15" t="s">
        <v>144</v>
      </c>
      <c r="D76" s="15" t="s">
        <v>145</v>
      </c>
      <c r="E76" s="15" t="s">
        <v>1281</v>
      </c>
      <c r="F76" s="17">
        <v>14</v>
      </c>
      <c r="G76" s="15">
        <v>3.07</v>
      </c>
      <c r="H76" s="18">
        <v>219.28</v>
      </c>
      <c r="I76"/>
      <c r="J76"/>
      <c r="K76"/>
    </row>
    <row r="77" spans="1:11" s="7" customFormat="1" ht="28.5" customHeight="1" x14ac:dyDescent="0.25">
      <c r="A77" s="12"/>
      <c r="B77" s="12"/>
      <c r="C77" s="15" t="s">
        <v>146</v>
      </c>
      <c r="D77" s="15" t="s">
        <v>147</v>
      </c>
      <c r="E77" s="15" t="s">
        <v>1281</v>
      </c>
      <c r="F77" s="17">
        <v>10</v>
      </c>
      <c r="G77" s="15">
        <v>3.07</v>
      </c>
      <c r="H77" s="18">
        <v>307</v>
      </c>
      <c r="I77"/>
      <c r="J77"/>
      <c r="K77"/>
    </row>
    <row r="78" spans="1:11" s="7" customFormat="1" ht="28.5" customHeight="1" x14ac:dyDescent="0.25">
      <c r="A78" s="12"/>
      <c r="B78" s="12"/>
      <c r="C78" s="15" t="s">
        <v>148</v>
      </c>
      <c r="D78" s="15" t="s">
        <v>149</v>
      </c>
      <c r="E78" s="15" t="s">
        <v>1281</v>
      </c>
      <c r="F78" s="17">
        <v>10</v>
      </c>
      <c r="G78" s="18">
        <v>3.3</v>
      </c>
      <c r="H78" s="18">
        <v>330</v>
      </c>
      <c r="I78"/>
      <c r="J78"/>
      <c r="K78"/>
    </row>
    <row r="79" spans="1:11" s="7" customFormat="1" ht="28.5" customHeight="1" x14ac:dyDescent="0.25">
      <c r="A79" s="12"/>
      <c r="B79" s="12"/>
      <c r="C79" s="15" t="s">
        <v>150</v>
      </c>
      <c r="D79" s="15" t="s">
        <v>151</v>
      </c>
      <c r="E79" s="15" t="s">
        <v>1281</v>
      </c>
      <c r="F79" s="17">
        <v>8</v>
      </c>
      <c r="G79" s="18">
        <v>3.3</v>
      </c>
      <c r="H79" s="18">
        <v>412.5</v>
      </c>
      <c r="I79"/>
      <c r="J79"/>
      <c r="K79"/>
    </row>
    <row r="80" spans="1:11" s="7" customFormat="1" ht="28.5" customHeight="1" thickBot="1" x14ac:dyDescent="0.3">
      <c r="A80" s="23"/>
      <c r="B80" s="23"/>
      <c r="C80" s="24" t="s">
        <v>152</v>
      </c>
      <c r="D80" s="24" t="s">
        <v>153</v>
      </c>
      <c r="E80" s="24" t="s">
        <v>1281</v>
      </c>
      <c r="F80" s="25">
        <v>5</v>
      </c>
      <c r="G80" s="26">
        <v>3.3</v>
      </c>
      <c r="H80" s="26">
        <v>660</v>
      </c>
      <c r="I80"/>
      <c r="J80"/>
      <c r="K80"/>
    </row>
    <row r="81" spans="1:11" s="7" customFormat="1" ht="28.5" customHeight="1" x14ac:dyDescent="0.25">
      <c r="A81" s="12"/>
      <c r="B81" s="12"/>
      <c r="C81" s="19" t="s">
        <v>154</v>
      </c>
      <c r="D81" s="19" t="s">
        <v>155</v>
      </c>
      <c r="E81" s="19" t="s">
        <v>1281</v>
      </c>
      <c r="F81" s="20">
        <v>50</v>
      </c>
      <c r="G81" s="19">
        <v>60.14</v>
      </c>
      <c r="H81" s="21">
        <v>1202.8</v>
      </c>
      <c r="I81"/>
      <c r="J81"/>
      <c r="K81"/>
    </row>
    <row r="82" spans="1:11" s="7" customFormat="1" ht="28.5" customHeight="1" x14ac:dyDescent="0.25">
      <c r="A82" s="12"/>
      <c r="B82" s="12"/>
      <c r="C82" s="15" t="s">
        <v>156</v>
      </c>
      <c r="D82" s="15" t="s">
        <v>157</v>
      </c>
      <c r="E82" s="15" t="s">
        <v>1281</v>
      </c>
      <c r="F82" s="17">
        <v>50</v>
      </c>
      <c r="G82" s="15">
        <v>66.64</v>
      </c>
      <c r="H82" s="18">
        <v>1332.8</v>
      </c>
      <c r="I82"/>
      <c r="J82"/>
      <c r="K82"/>
    </row>
    <row r="83" spans="1:11" s="7" customFormat="1" ht="28.5" customHeight="1" x14ac:dyDescent="0.25">
      <c r="A83" s="12"/>
      <c r="B83" s="12"/>
      <c r="C83" s="15" t="s">
        <v>158</v>
      </c>
      <c r="D83" s="15" t="s">
        <v>159</v>
      </c>
      <c r="E83" s="15" t="s">
        <v>1281</v>
      </c>
      <c r="F83" s="17">
        <v>50</v>
      </c>
      <c r="G83" s="15">
        <v>75.58</v>
      </c>
      <c r="H83" s="18">
        <v>1511.6</v>
      </c>
      <c r="I83"/>
      <c r="J83"/>
      <c r="K83"/>
    </row>
    <row r="84" spans="1:11" s="7" customFormat="1" ht="28.5" customHeight="1" x14ac:dyDescent="0.25">
      <c r="A84" s="12"/>
      <c r="B84" s="12"/>
      <c r="C84" s="15" t="s">
        <v>160</v>
      </c>
      <c r="D84" s="15" t="s">
        <v>161</v>
      </c>
      <c r="E84" s="15" t="s">
        <v>1281</v>
      </c>
      <c r="F84" s="17">
        <v>50</v>
      </c>
      <c r="G84" s="15">
        <v>91.83</v>
      </c>
      <c r="H84" s="18">
        <v>1836.6</v>
      </c>
      <c r="I84"/>
      <c r="J84"/>
      <c r="K84"/>
    </row>
    <row r="85" spans="1:11" s="7" customFormat="1" ht="28.5" customHeight="1" x14ac:dyDescent="0.25">
      <c r="A85" s="12"/>
      <c r="B85" s="12"/>
      <c r="C85" s="15" t="s">
        <v>162</v>
      </c>
      <c r="D85" s="15" t="s">
        <v>163</v>
      </c>
      <c r="E85" s="15" t="s">
        <v>1281</v>
      </c>
      <c r="F85" s="17">
        <v>50</v>
      </c>
      <c r="G85" s="15">
        <v>121.09</v>
      </c>
      <c r="H85" s="18">
        <v>2421.8000000000002</v>
      </c>
      <c r="I85"/>
      <c r="J85"/>
      <c r="K85"/>
    </row>
    <row r="86" spans="1:11" s="7" customFormat="1" ht="28.5" customHeight="1" x14ac:dyDescent="0.25">
      <c r="A86" s="12"/>
      <c r="B86" s="12"/>
      <c r="C86" s="15" t="s">
        <v>164</v>
      </c>
      <c r="D86" s="15" t="s">
        <v>165</v>
      </c>
      <c r="E86" s="15" t="s">
        <v>1281</v>
      </c>
      <c r="F86" s="17">
        <v>50</v>
      </c>
      <c r="G86" s="15">
        <v>139.76</v>
      </c>
      <c r="H86" s="18">
        <v>2795.2</v>
      </c>
      <c r="I86"/>
      <c r="J86"/>
      <c r="K86"/>
    </row>
    <row r="87" spans="1:11" s="7" customFormat="1" ht="28.5" customHeight="1" thickBot="1" x14ac:dyDescent="0.3">
      <c r="A87" s="12"/>
      <c r="B87" s="28"/>
      <c r="C87" s="29" t="s">
        <v>166</v>
      </c>
      <c r="D87" s="29" t="s">
        <v>167</v>
      </c>
      <c r="E87" s="29" t="s">
        <v>1281</v>
      </c>
      <c r="F87" s="30">
        <v>50</v>
      </c>
      <c r="G87" s="31">
        <v>148.69999999999999</v>
      </c>
      <c r="H87" s="31">
        <v>2974</v>
      </c>
      <c r="I87"/>
      <c r="J87"/>
      <c r="K87"/>
    </row>
    <row r="88" spans="1:11" s="7" customFormat="1" ht="28.5" customHeight="1" x14ac:dyDescent="0.25">
      <c r="A88" s="12"/>
      <c r="B88" s="12"/>
      <c r="C88" s="19" t="s">
        <v>168</v>
      </c>
      <c r="D88" s="19" t="s">
        <v>169</v>
      </c>
      <c r="E88" s="19" t="s">
        <v>1281</v>
      </c>
      <c r="F88" s="20">
        <v>12</v>
      </c>
      <c r="G88" s="19">
        <v>2.99</v>
      </c>
      <c r="H88" s="21">
        <v>249.17</v>
      </c>
      <c r="I88"/>
      <c r="J88"/>
      <c r="K88"/>
    </row>
    <row r="89" spans="1:11" s="7" customFormat="1" ht="28.5" customHeight="1" x14ac:dyDescent="0.25">
      <c r="A89" s="12"/>
      <c r="B89" s="12"/>
      <c r="C89" s="15" t="s">
        <v>170</v>
      </c>
      <c r="D89" s="15" t="s">
        <v>171</v>
      </c>
      <c r="E89" s="15" t="s">
        <v>1281</v>
      </c>
      <c r="F89" s="17">
        <v>10</v>
      </c>
      <c r="G89" s="15">
        <v>2.99</v>
      </c>
      <c r="H89" s="18">
        <v>299</v>
      </c>
      <c r="I89"/>
      <c r="J89"/>
      <c r="K89"/>
    </row>
    <row r="90" spans="1:11" s="7" customFormat="1" ht="28.5" customHeight="1" x14ac:dyDescent="0.25">
      <c r="A90" s="12"/>
      <c r="B90" s="12"/>
      <c r="C90" s="15" t="s">
        <v>172</v>
      </c>
      <c r="D90" s="15" t="s">
        <v>173</v>
      </c>
      <c r="E90" s="15" t="s">
        <v>1281</v>
      </c>
      <c r="F90" s="17">
        <v>10</v>
      </c>
      <c r="G90" s="15">
        <v>2.99</v>
      </c>
      <c r="H90" s="18">
        <v>299</v>
      </c>
      <c r="I90"/>
      <c r="J90"/>
      <c r="K90"/>
    </row>
    <row r="91" spans="1:11" s="7" customFormat="1" ht="28.5" customHeight="1" x14ac:dyDescent="0.25">
      <c r="A91" s="12"/>
      <c r="B91" s="12"/>
      <c r="C91" s="15" t="s">
        <v>174</v>
      </c>
      <c r="D91" s="15" t="s">
        <v>175</v>
      </c>
      <c r="E91" s="15" t="s">
        <v>1281</v>
      </c>
      <c r="F91" s="17">
        <v>9</v>
      </c>
      <c r="G91" s="15">
        <v>2.99</v>
      </c>
      <c r="H91" s="18">
        <v>332.22</v>
      </c>
      <c r="I91"/>
      <c r="J91"/>
      <c r="K91"/>
    </row>
    <row r="92" spans="1:11" s="7" customFormat="1" ht="28.5" customHeight="1" x14ac:dyDescent="0.25">
      <c r="A92" s="12"/>
      <c r="B92" s="12"/>
      <c r="C92" s="15" t="s">
        <v>176</v>
      </c>
      <c r="D92" s="15" t="s">
        <v>177</v>
      </c>
      <c r="E92" s="15" t="s">
        <v>1281</v>
      </c>
      <c r="F92" s="17">
        <v>8</v>
      </c>
      <c r="G92" s="15">
        <v>2.99</v>
      </c>
      <c r="H92" s="18">
        <v>373.75</v>
      </c>
      <c r="I92"/>
      <c r="J92"/>
      <c r="K92"/>
    </row>
    <row r="93" spans="1:11" s="7" customFormat="1" ht="28.5" customHeight="1" thickBot="1" x14ac:dyDescent="0.3">
      <c r="A93" s="23"/>
      <c r="B93" s="23"/>
      <c r="C93" s="24" t="s">
        <v>178</v>
      </c>
      <c r="D93" s="24" t="s">
        <v>179</v>
      </c>
      <c r="E93" s="24" t="s">
        <v>1281</v>
      </c>
      <c r="F93" s="25">
        <v>5</v>
      </c>
      <c r="G93" s="24">
        <v>2.99</v>
      </c>
      <c r="H93" s="26">
        <v>598</v>
      </c>
      <c r="I93"/>
      <c r="J93"/>
      <c r="K93"/>
    </row>
    <row r="94" spans="1:11" s="7" customFormat="1" ht="28.5" customHeight="1" x14ac:dyDescent="0.25">
      <c r="A94" s="12"/>
      <c r="B94" s="12"/>
      <c r="C94" s="19" t="s">
        <v>180</v>
      </c>
      <c r="D94" s="19" t="s">
        <v>181</v>
      </c>
      <c r="E94" s="19" t="s">
        <v>1281</v>
      </c>
      <c r="F94" s="20">
        <v>39</v>
      </c>
      <c r="G94" s="19">
        <v>2.99</v>
      </c>
      <c r="H94" s="21">
        <v>76.67</v>
      </c>
      <c r="I94"/>
      <c r="J94"/>
      <c r="K94"/>
    </row>
    <row r="95" spans="1:11" s="7" customFormat="1" ht="28.5" customHeight="1" x14ac:dyDescent="0.25">
      <c r="A95" s="12"/>
      <c r="B95" s="12"/>
      <c r="C95" s="15" t="s">
        <v>182</v>
      </c>
      <c r="D95" s="15" t="s">
        <v>183</v>
      </c>
      <c r="E95" s="15" t="s">
        <v>1281</v>
      </c>
      <c r="F95" s="17">
        <v>37</v>
      </c>
      <c r="G95" s="15">
        <v>2.99</v>
      </c>
      <c r="H95" s="18">
        <v>80.81</v>
      </c>
      <c r="I95"/>
      <c r="J95"/>
      <c r="K95"/>
    </row>
    <row r="96" spans="1:11" s="7" customFormat="1" ht="28.5" customHeight="1" x14ac:dyDescent="0.25">
      <c r="A96" s="12"/>
      <c r="B96" s="12"/>
      <c r="C96" s="15" t="s">
        <v>184</v>
      </c>
      <c r="D96" s="15" t="s">
        <v>185</v>
      </c>
      <c r="E96" s="15" t="s">
        <v>1281</v>
      </c>
      <c r="F96" s="17">
        <v>35</v>
      </c>
      <c r="G96" s="15">
        <v>2.99</v>
      </c>
      <c r="H96" s="18">
        <v>85.43</v>
      </c>
      <c r="I96"/>
      <c r="J96"/>
      <c r="K96"/>
    </row>
    <row r="97" spans="1:11" s="7" customFormat="1" ht="28.5" customHeight="1" x14ac:dyDescent="0.25">
      <c r="A97" s="12"/>
      <c r="B97" s="12"/>
      <c r="C97" s="15" t="s">
        <v>186</v>
      </c>
      <c r="D97" s="15" t="s">
        <v>187</v>
      </c>
      <c r="E97" s="15" t="s">
        <v>1281</v>
      </c>
      <c r="F97" s="17">
        <v>18</v>
      </c>
      <c r="G97" s="15">
        <v>2.99</v>
      </c>
      <c r="H97" s="18">
        <v>166.11</v>
      </c>
      <c r="I97"/>
      <c r="J97"/>
      <c r="K97"/>
    </row>
    <row r="98" spans="1:11" s="7" customFormat="1" ht="28.5" customHeight="1" x14ac:dyDescent="0.25">
      <c r="A98" s="12"/>
      <c r="B98" s="12"/>
      <c r="C98" s="15" t="s">
        <v>188</v>
      </c>
      <c r="D98" s="15" t="s">
        <v>189</v>
      </c>
      <c r="E98" s="15" t="s">
        <v>1281</v>
      </c>
      <c r="F98" s="17">
        <v>16</v>
      </c>
      <c r="G98" s="15">
        <v>2.99</v>
      </c>
      <c r="H98" s="18">
        <v>186.87</v>
      </c>
      <c r="I98"/>
      <c r="J98"/>
      <c r="K98"/>
    </row>
    <row r="99" spans="1:11" s="7" customFormat="1" ht="28.5" customHeight="1" x14ac:dyDescent="0.25">
      <c r="A99" s="12"/>
      <c r="B99" s="12"/>
      <c r="C99" s="15" t="s">
        <v>190</v>
      </c>
      <c r="D99" s="15" t="s">
        <v>191</v>
      </c>
      <c r="E99" s="15" t="s">
        <v>1281</v>
      </c>
      <c r="F99" s="17">
        <v>13</v>
      </c>
      <c r="G99" s="15">
        <v>2.99</v>
      </c>
      <c r="H99" s="18">
        <v>230</v>
      </c>
      <c r="I99"/>
      <c r="J99"/>
      <c r="K99"/>
    </row>
    <row r="100" spans="1:11" s="7" customFormat="1" ht="28.5" customHeight="1" x14ac:dyDescent="0.25">
      <c r="A100" s="12"/>
      <c r="B100" s="12"/>
      <c r="C100" s="15" t="s">
        <v>192</v>
      </c>
      <c r="D100" s="15" t="s">
        <v>193</v>
      </c>
      <c r="E100" s="15" t="s">
        <v>1281</v>
      </c>
      <c r="F100" s="17">
        <v>14</v>
      </c>
      <c r="G100" s="15">
        <v>2.99</v>
      </c>
      <c r="H100" s="18">
        <v>213.57</v>
      </c>
      <c r="I100"/>
      <c r="J100"/>
      <c r="K100"/>
    </row>
    <row r="101" spans="1:11" s="7" customFormat="1" ht="28.5" customHeight="1" x14ac:dyDescent="0.25">
      <c r="A101" s="12"/>
      <c r="B101" s="12"/>
      <c r="C101" s="15" t="s">
        <v>194</v>
      </c>
      <c r="D101" s="15" t="s">
        <v>195</v>
      </c>
      <c r="E101" s="15" t="s">
        <v>1281</v>
      </c>
      <c r="F101" s="17">
        <v>12</v>
      </c>
      <c r="G101" s="15">
        <v>2.99</v>
      </c>
      <c r="H101" s="18">
        <v>249.17</v>
      </c>
      <c r="I101"/>
      <c r="J101"/>
      <c r="K101"/>
    </row>
    <row r="102" spans="1:11" s="7" customFormat="1" ht="28.5" customHeight="1" x14ac:dyDescent="0.25">
      <c r="A102" s="12"/>
      <c r="B102" s="12"/>
      <c r="C102" s="15" t="s">
        <v>196</v>
      </c>
      <c r="D102" s="15" t="s">
        <v>197</v>
      </c>
      <c r="E102" s="15" t="s">
        <v>1281</v>
      </c>
      <c r="F102" s="17">
        <v>9</v>
      </c>
      <c r="G102" s="15">
        <v>2.99</v>
      </c>
      <c r="H102" s="18">
        <v>332.22</v>
      </c>
      <c r="I102"/>
      <c r="J102"/>
      <c r="K102"/>
    </row>
    <row r="103" spans="1:11" s="7" customFormat="1" ht="28.5" customHeight="1" thickBot="1" x14ac:dyDescent="0.3">
      <c r="A103" s="23"/>
      <c r="B103" s="23"/>
      <c r="C103" s="24" t="s">
        <v>198</v>
      </c>
      <c r="D103" s="24" t="s">
        <v>199</v>
      </c>
      <c r="E103" s="24" t="s">
        <v>1281</v>
      </c>
      <c r="F103" s="25">
        <v>8</v>
      </c>
      <c r="G103" s="24">
        <v>2.99</v>
      </c>
      <c r="H103" s="26">
        <v>373.75</v>
      </c>
      <c r="I103"/>
      <c r="J103"/>
      <c r="K103"/>
    </row>
    <row r="104" spans="1:11" s="7" customFormat="1" ht="28.5" customHeight="1" x14ac:dyDescent="0.25">
      <c r="A104" s="12"/>
      <c r="B104" s="12"/>
      <c r="C104" s="19" t="s">
        <v>200</v>
      </c>
      <c r="D104" s="19" t="s">
        <v>201</v>
      </c>
      <c r="E104" s="19" t="s">
        <v>1281</v>
      </c>
      <c r="F104" s="20">
        <v>200</v>
      </c>
      <c r="G104" s="19">
        <v>21.28</v>
      </c>
      <c r="H104" s="21">
        <v>106.4</v>
      </c>
      <c r="I104"/>
      <c r="J104"/>
      <c r="K104"/>
    </row>
    <row r="105" spans="1:11" s="7" customFormat="1" ht="28.5" customHeight="1" x14ac:dyDescent="0.25">
      <c r="A105" s="12"/>
      <c r="B105" s="12"/>
      <c r="C105" s="15" t="s">
        <v>202</v>
      </c>
      <c r="D105" s="15" t="s">
        <v>203</v>
      </c>
      <c r="E105" s="15" t="s">
        <v>1281</v>
      </c>
      <c r="F105" s="17">
        <v>200</v>
      </c>
      <c r="G105" s="15">
        <v>45.68</v>
      </c>
      <c r="H105" s="18">
        <v>228.4</v>
      </c>
      <c r="I105"/>
      <c r="J105"/>
      <c r="K105"/>
    </row>
    <row r="106" spans="1:11" s="7" customFormat="1" ht="28.5" customHeight="1" x14ac:dyDescent="0.25">
      <c r="A106" s="12"/>
      <c r="B106" s="12"/>
      <c r="C106" s="15" t="s">
        <v>204</v>
      </c>
      <c r="D106" s="15" t="s">
        <v>205</v>
      </c>
      <c r="E106" s="15" t="s">
        <v>1283</v>
      </c>
      <c r="F106" s="17">
        <v>100</v>
      </c>
      <c r="G106" s="15">
        <v>30.68</v>
      </c>
      <c r="H106" s="18">
        <v>306.8</v>
      </c>
      <c r="I106"/>
      <c r="J106"/>
      <c r="K106"/>
    </row>
    <row r="107" spans="1:11" s="7" customFormat="1" ht="28.5" customHeight="1" x14ac:dyDescent="0.25">
      <c r="A107" s="12"/>
      <c r="B107" s="12"/>
      <c r="C107" s="15" t="s">
        <v>206</v>
      </c>
      <c r="D107" s="15" t="s">
        <v>207</v>
      </c>
      <c r="E107" s="15" t="s">
        <v>1281</v>
      </c>
      <c r="F107" s="17">
        <v>100</v>
      </c>
      <c r="G107" s="15">
        <v>70.239999999999995</v>
      </c>
      <c r="H107" s="18">
        <v>702.4</v>
      </c>
      <c r="I107"/>
      <c r="J107"/>
      <c r="K107"/>
    </row>
    <row r="108" spans="1:11" s="7" customFormat="1" ht="28.5" customHeight="1" thickBot="1" x14ac:dyDescent="0.3">
      <c r="A108" s="23"/>
      <c r="B108" s="23"/>
      <c r="C108" s="24" t="s">
        <v>208</v>
      </c>
      <c r="D108" s="24" t="s">
        <v>209</v>
      </c>
      <c r="E108" s="24" t="s">
        <v>1281</v>
      </c>
      <c r="F108" s="25">
        <v>50</v>
      </c>
      <c r="G108" s="24">
        <v>47.08</v>
      </c>
      <c r="H108" s="26">
        <v>941.6</v>
      </c>
      <c r="I108"/>
      <c r="J108"/>
      <c r="K108"/>
    </row>
    <row r="109" spans="1:11" s="7" customFormat="1" ht="35.25" customHeight="1" x14ac:dyDescent="0.25">
      <c r="A109" s="12"/>
      <c r="B109" s="12"/>
      <c r="C109" s="19" t="s">
        <v>210</v>
      </c>
      <c r="D109" s="19" t="s">
        <v>211</v>
      </c>
      <c r="E109" s="19" t="s">
        <v>1281</v>
      </c>
      <c r="F109" s="20">
        <v>200</v>
      </c>
      <c r="G109" s="21">
        <v>24.3</v>
      </c>
      <c r="H109" s="21">
        <v>121.5</v>
      </c>
      <c r="I109"/>
      <c r="J109"/>
      <c r="K109"/>
    </row>
    <row r="110" spans="1:11" s="7" customFormat="1" ht="35.25" customHeight="1" x14ac:dyDescent="0.25">
      <c r="A110" s="12"/>
      <c r="B110" s="12"/>
      <c r="C110" s="15" t="s">
        <v>212</v>
      </c>
      <c r="D110" s="15" t="s">
        <v>213</v>
      </c>
      <c r="E110" s="15" t="s">
        <v>1281</v>
      </c>
      <c r="F110" s="17">
        <v>200</v>
      </c>
      <c r="G110" s="15">
        <v>57.24</v>
      </c>
      <c r="H110" s="18">
        <v>286.2</v>
      </c>
      <c r="I110"/>
      <c r="J110"/>
      <c r="K110"/>
    </row>
    <row r="111" spans="1:11" s="7" customFormat="1" ht="35.25" customHeight="1" x14ac:dyDescent="0.25">
      <c r="A111" s="12"/>
      <c r="B111" s="12"/>
      <c r="C111" s="15" t="s">
        <v>214</v>
      </c>
      <c r="D111" s="15" t="s">
        <v>215</v>
      </c>
      <c r="E111" s="15" t="s">
        <v>1281</v>
      </c>
      <c r="F111" s="17">
        <v>100</v>
      </c>
      <c r="G111" s="15">
        <v>37.770000000000003</v>
      </c>
      <c r="H111" s="18">
        <v>377.7</v>
      </c>
      <c r="I111"/>
      <c r="J111"/>
      <c r="K111"/>
    </row>
    <row r="112" spans="1:11" s="7" customFormat="1" ht="35.25" customHeight="1" thickBot="1" x14ac:dyDescent="0.3">
      <c r="A112" s="23"/>
      <c r="B112" s="23"/>
      <c r="C112" s="24" t="s">
        <v>216</v>
      </c>
      <c r="D112" s="24" t="s">
        <v>217</v>
      </c>
      <c r="E112" s="24" t="s">
        <v>1281</v>
      </c>
      <c r="F112" s="25">
        <v>10</v>
      </c>
      <c r="G112" s="24">
        <v>18.47</v>
      </c>
      <c r="H112" s="26">
        <v>1847</v>
      </c>
      <c r="I112"/>
      <c r="J112"/>
      <c r="K112"/>
    </row>
    <row r="113" spans="1:11" s="7" customFormat="1" ht="28.5" customHeight="1" x14ac:dyDescent="0.25">
      <c r="A113" s="12"/>
      <c r="B113" s="12"/>
      <c r="C113" s="19" t="s">
        <v>218</v>
      </c>
      <c r="D113" s="19" t="s">
        <v>219</v>
      </c>
      <c r="E113" s="19" t="s">
        <v>1281</v>
      </c>
      <c r="F113" s="20">
        <v>18</v>
      </c>
      <c r="G113" s="19">
        <v>2.86</v>
      </c>
      <c r="H113" s="21">
        <v>158.88999999999999</v>
      </c>
      <c r="I113"/>
      <c r="J113"/>
      <c r="K113"/>
    </row>
    <row r="114" spans="1:11" s="7" customFormat="1" ht="28.5" customHeight="1" x14ac:dyDescent="0.25">
      <c r="A114" s="12"/>
      <c r="B114" s="12"/>
      <c r="C114" s="15" t="s">
        <v>220</v>
      </c>
      <c r="D114" s="15" t="s">
        <v>221</v>
      </c>
      <c r="E114" s="15" t="s">
        <v>1281</v>
      </c>
      <c r="F114" s="17">
        <v>7</v>
      </c>
      <c r="G114" s="15">
        <v>2.86</v>
      </c>
      <c r="H114" s="18">
        <v>408.57</v>
      </c>
      <c r="I114"/>
      <c r="J114"/>
      <c r="K114"/>
    </row>
    <row r="115" spans="1:11" s="7" customFormat="1" ht="28.5" customHeight="1" x14ac:dyDescent="0.25">
      <c r="A115" s="12"/>
      <c r="B115" s="12"/>
      <c r="C115" s="15" t="s">
        <v>222</v>
      </c>
      <c r="D115" s="15" t="s">
        <v>223</v>
      </c>
      <c r="E115" s="15" t="s">
        <v>1281</v>
      </c>
      <c r="F115" s="17">
        <v>4</v>
      </c>
      <c r="G115" s="15">
        <v>3.15</v>
      </c>
      <c r="H115" s="18">
        <v>787.5</v>
      </c>
      <c r="I115"/>
      <c r="J115"/>
      <c r="K115"/>
    </row>
    <row r="116" spans="1:11" s="7" customFormat="1" ht="28.5" customHeight="1" x14ac:dyDescent="0.25">
      <c r="A116" s="12"/>
      <c r="B116" s="12"/>
      <c r="C116" s="15" t="s">
        <v>224</v>
      </c>
      <c r="D116" s="15" t="s">
        <v>225</v>
      </c>
      <c r="E116" s="15" t="s">
        <v>1281</v>
      </c>
      <c r="F116" s="17">
        <v>4</v>
      </c>
      <c r="G116" s="18">
        <v>3.2</v>
      </c>
      <c r="H116" s="18">
        <v>800</v>
      </c>
      <c r="I116"/>
      <c r="J116"/>
      <c r="K116"/>
    </row>
    <row r="117" spans="1:11" s="7" customFormat="1" ht="28.5" customHeight="1" thickBot="1" x14ac:dyDescent="0.3">
      <c r="A117" s="23"/>
      <c r="B117" s="23"/>
      <c r="C117" s="24" t="s">
        <v>226</v>
      </c>
      <c r="D117" s="24" t="s">
        <v>227</v>
      </c>
      <c r="E117" s="24" t="s">
        <v>1281</v>
      </c>
      <c r="F117" s="25">
        <v>2</v>
      </c>
      <c r="G117" s="26">
        <v>3.2</v>
      </c>
      <c r="H117" s="26">
        <v>1600</v>
      </c>
      <c r="I117"/>
      <c r="J117"/>
      <c r="K117"/>
    </row>
    <row r="118" spans="1:11" s="7" customFormat="1" ht="38.25" customHeight="1" x14ac:dyDescent="0.25">
      <c r="A118" s="12"/>
      <c r="B118" s="12"/>
      <c r="C118" s="19" t="s">
        <v>228</v>
      </c>
      <c r="D118" s="19" t="s">
        <v>229</v>
      </c>
      <c r="E118" s="19" t="s">
        <v>1281</v>
      </c>
      <c r="F118" s="20">
        <v>18</v>
      </c>
      <c r="G118" s="19">
        <v>2.86</v>
      </c>
      <c r="H118" s="21">
        <v>158.88999999999999</v>
      </c>
      <c r="I118"/>
      <c r="J118"/>
      <c r="K118"/>
    </row>
    <row r="119" spans="1:11" s="7" customFormat="1" ht="38.25" customHeight="1" x14ac:dyDescent="0.25">
      <c r="A119" s="12"/>
      <c r="B119" s="12"/>
      <c r="C119" s="15" t="s">
        <v>230</v>
      </c>
      <c r="D119" s="15" t="s">
        <v>231</v>
      </c>
      <c r="E119" s="15" t="s">
        <v>1281</v>
      </c>
      <c r="F119" s="17">
        <v>5</v>
      </c>
      <c r="G119" s="15">
        <v>2.86</v>
      </c>
      <c r="H119" s="18">
        <v>572</v>
      </c>
      <c r="I119"/>
      <c r="J119"/>
      <c r="K119"/>
    </row>
    <row r="120" spans="1:11" s="7" customFormat="1" ht="38.25" customHeight="1" x14ac:dyDescent="0.25">
      <c r="A120" s="12"/>
      <c r="B120" s="12"/>
      <c r="C120" s="15" t="s">
        <v>232</v>
      </c>
      <c r="D120" s="15" t="s">
        <v>233</v>
      </c>
      <c r="E120" s="15" t="s">
        <v>1281</v>
      </c>
      <c r="F120" s="17">
        <v>4</v>
      </c>
      <c r="G120" s="15">
        <v>3.15</v>
      </c>
      <c r="H120" s="18">
        <v>787.5</v>
      </c>
      <c r="I120"/>
      <c r="J120"/>
      <c r="K120"/>
    </row>
    <row r="121" spans="1:11" s="7" customFormat="1" ht="38.25" customHeight="1" thickBot="1" x14ac:dyDescent="0.3">
      <c r="A121" s="23"/>
      <c r="B121" s="23"/>
      <c r="C121" s="24" t="s">
        <v>234</v>
      </c>
      <c r="D121" s="24" t="s">
        <v>235</v>
      </c>
      <c r="E121" s="24" t="s">
        <v>1281</v>
      </c>
      <c r="F121" s="25">
        <v>2</v>
      </c>
      <c r="G121" s="26">
        <v>3.2</v>
      </c>
      <c r="H121" s="26">
        <v>1600</v>
      </c>
      <c r="I121"/>
      <c r="J121"/>
      <c r="K121"/>
    </row>
    <row r="122" spans="1:11" s="7" customFormat="1" ht="48.75" customHeight="1" x14ac:dyDescent="0.25">
      <c r="A122" s="12"/>
      <c r="B122" s="12"/>
      <c r="C122" s="19" t="s">
        <v>236</v>
      </c>
      <c r="D122" s="19" t="s">
        <v>237</v>
      </c>
      <c r="E122" s="19" t="s">
        <v>1281</v>
      </c>
      <c r="F122" s="20">
        <v>2</v>
      </c>
      <c r="G122" s="19">
        <v>2.66</v>
      </c>
      <c r="H122" s="21">
        <v>1330</v>
      </c>
      <c r="I122"/>
      <c r="J122"/>
      <c r="K122"/>
    </row>
    <row r="123" spans="1:11" s="7" customFormat="1" ht="48.75" customHeight="1" x14ac:dyDescent="0.25">
      <c r="A123" s="12"/>
      <c r="B123" s="12"/>
      <c r="C123" s="15" t="s">
        <v>238</v>
      </c>
      <c r="D123" s="15" t="s">
        <v>239</v>
      </c>
      <c r="E123" s="15" t="s">
        <v>1281</v>
      </c>
      <c r="F123" s="17">
        <v>2</v>
      </c>
      <c r="G123" s="15">
        <v>2.83</v>
      </c>
      <c r="H123" s="18">
        <v>1415</v>
      </c>
      <c r="I123"/>
      <c r="J123"/>
      <c r="K123"/>
    </row>
    <row r="124" spans="1:11" s="7" customFormat="1" ht="48.75" customHeight="1" thickBot="1" x14ac:dyDescent="0.3">
      <c r="A124" s="23"/>
      <c r="B124" s="23"/>
      <c r="C124" s="24" t="s">
        <v>240</v>
      </c>
      <c r="D124" s="24" t="s">
        <v>241</v>
      </c>
      <c r="E124" s="24" t="s">
        <v>1281</v>
      </c>
      <c r="F124" s="25">
        <v>2</v>
      </c>
      <c r="G124" s="24">
        <v>3.35</v>
      </c>
      <c r="H124" s="26">
        <v>1675</v>
      </c>
      <c r="I124"/>
      <c r="J124"/>
      <c r="K124"/>
    </row>
    <row r="125" spans="1:11" s="7" customFormat="1" ht="142.5" customHeight="1" thickBot="1" x14ac:dyDescent="0.3">
      <c r="A125" s="33"/>
      <c r="B125" s="33"/>
      <c r="C125" s="34" t="s">
        <v>242</v>
      </c>
      <c r="D125" s="34" t="s">
        <v>243</v>
      </c>
      <c r="E125" s="34" t="s">
        <v>1281</v>
      </c>
      <c r="F125" s="35">
        <v>2</v>
      </c>
      <c r="G125" s="34">
        <v>1.59</v>
      </c>
      <c r="H125" s="36">
        <v>795</v>
      </c>
      <c r="I125"/>
      <c r="J125"/>
      <c r="K125"/>
    </row>
    <row r="126" spans="1:11" s="7" customFormat="1" ht="28.5" customHeight="1" x14ac:dyDescent="0.25">
      <c r="A126" s="12"/>
      <c r="B126" s="12"/>
      <c r="C126" s="19" t="s">
        <v>244</v>
      </c>
      <c r="D126" s="19" t="s">
        <v>245</v>
      </c>
      <c r="E126" s="19" t="s">
        <v>1281</v>
      </c>
      <c r="F126" s="20">
        <v>300</v>
      </c>
      <c r="G126" s="19">
        <v>8.4600000000000009</v>
      </c>
      <c r="H126" s="21">
        <v>24.87</v>
      </c>
      <c r="I126"/>
      <c r="J126"/>
      <c r="K126"/>
    </row>
    <row r="127" spans="1:11" s="7" customFormat="1" ht="28.5" customHeight="1" x14ac:dyDescent="0.25">
      <c r="A127" s="12"/>
      <c r="B127" s="12"/>
      <c r="C127" s="15" t="s">
        <v>246</v>
      </c>
      <c r="D127" s="15" t="s">
        <v>247</v>
      </c>
      <c r="E127" s="15" t="s">
        <v>1281</v>
      </c>
      <c r="F127" s="17">
        <v>300</v>
      </c>
      <c r="G127" s="15">
        <v>11.31</v>
      </c>
      <c r="H127" s="18">
        <v>37.700000000000003</v>
      </c>
      <c r="I127"/>
      <c r="J127"/>
      <c r="K127"/>
    </row>
    <row r="128" spans="1:11" s="7" customFormat="1" ht="28.5" customHeight="1" x14ac:dyDescent="0.25">
      <c r="A128" s="12"/>
      <c r="B128" s="12"/>
      <c r="C128" s="15" t="s">
        <v>248</v>
      </c>
      <c r="D128" s="15" t="s">
        <v>249</v>
      </c>
      <c r="E128" s="15" t="s">
        <v>1281</v>
      </c>
      <c r="F128" s="17">
        <v>200</v>
      </c>
      <c r="G128" s="15">
        <v>11.28</v>
      </c>
      <c r="H128" s="18">
        <v>56.4</v>
      </c>
      <c r="I128"/>
      <c r="J128"/>
      <c r="K128"/>
    </row>
    <row r="129" spans="1:11" s="7" customFormat="1" ht="28.5" customHeight="1" x14ac:dyDescent="0.25">
      <c r="A129" s="12"/>
      <c r="B129" s="12"/>
      <c r="C129" s="15" t="s">
        <v>250</v>
      </c>
      <c r="D129" s="15" t="s">
        <v>251</v>
      </c>
      <c r="E129" s="15" t="s">
        <v>1281</v>
      </c>
      <c r="F129" s="17">
        <v>200</v>
      </c>
      <c r="G129" s="15">
        <v>14.04</v>
      </c>
      <c r="H129" s="18">
        <v>70.2</v>
      </c>
      <c r="I129"/>
      <c r="J129"/>
      <c r="K129"/>
    </row>
    <row r="130" spans="1:11" s="7" customFormat="1" ht="28.5" customHeight="1" x14ac:dyDescent="0.25">
      <c r="A130" s="12"/>
      <c r="B130" s="12"/>
      <c r="C130" s="15" t="s">
        <v>252</v>
      </c>
      <c r="D130" s="15" t="s">
        <v>253</v>
      </c>
      <c r="E130" s="15" t="s">
        <v>1281</v>
      </c>
      <c r="F130" s="17">
        <v>200</v>
      </c>
      <c r="G130" s="15">
        <v>25.24</v>
      </c>
      <c r="H130" s="18">
        <v>126.2</v>
      </c>
      <c r="I130"/>
      <c r="J130"/>
      <c r="K130"/>
    </row>
    <row r="131" spans="1:11" s="7" customFormat="1" ht="28.5" customHeight="1" x14ac:dyDescent="0.25">
      <c r="A131" s="12"/>
      <c r="B131" s="12"/>
      <c r="C131" s="15" t="s">
        <v>254</v>
      </c>
      <c r="D131" s="15" t="s">
        <v>255</v>
      </c>
      <c r="E131" s="15" t="s">
        <v>1281</v>
      </c>
      <c r="F131" s="17">
        <v>150</v>
      </c>
      <c r="G131" s="15">
        <v>22.82</v>
      </c>
      <c r="H131" s="18">
        <v>152.13</v>
      </c>
      <c r="I131"/>
      <c r="J131"/>
      <c r="K131"/>
    </row>
    <row r="132" spans="1:11" s="7" customFormat="1" ht="28.5" customHeight="1" x14ac:dyDescent="0.25">
      <c r="A132" s="12"/>
      <c r="B132" s="12"/>
      <c r="C132" s="15" t="s">
        <v>256</v>
      </c>
      <c r="D132" s="15" t="s">
        <v>257</v>
      </c>
      <c r="E132" s="15" t="s">
        <v>1281</v>
      </c>
      <c r="F132" s="17">
        <v>100</v>
      </c>
      <c r="G132" s="15">
        <v>23.99</v>
      </c>
      <c r="H132" s="18">
        <v>239.9</v>
      </c>
      <c r="I132"/>
      <c r="J132"/>
      <c r="K132"/>
    </row>
    <row r="133" spans="1:11" s="7" customFormat="1" ht="28.5" customHeight="1" x14ac:dyDescent="0.25">
      <c r="A133" s="12"/>
      <c r="B133" s="12"/>
      <c r="C133" s="15" t="s">
        <v>258</v>
      </c>
      <c r="D133" s="15" t="s">
        <v>259</v>
      </c>
      <c r="E133" s="15" t="s">
        <v>1281</v>
      </c>
      <c r="F133" s="17">
        <v>100</v>
      </c>
      <c r="G133" s="15">
        <v>35.26</v>
      </c>
      <c r="H133" s="18">
        <v>352.6</v>
      </c>
      <c r="I133"/>
      <c r="J133"/>
      <c r="K133"/>
    </row>
    <row r="134" spans="1:11" s="7" customFormat="1" ht="28.5" customHeight="1" thickBot="1" x14ac:dyDescent="0.3">
      <c r="A134" s="23"/>
      <c r="B134" s="23"/>
      <c r="C134" s="24" t="s">
        <v>260</v>
      </c>
      <c r="D134" s="24" t="s">
        <v>261</v>
      </c>
      <c r="E134" s="24" t="s">
        <v>1281</v>
      </c>
      <c r="F134" s="25">
        <v>50</v>
      </c>
      <c r="G134" s="24">
        <v>25.73</v>
      </c>
      <c r="H134" s="26">
        <v>514.6</v>
      </c>
      <c r="I134"/>
      <c r="J134"/>
      <c r="K134"/>
    </row>
    <row r="135" spans="1:11" s="7" customFormat="1" ht="48" customHeight="1" x14ac:dyDescent="0.25">
      <c r="A135" s="12"/>
      <c r="B135" s="12"/>
      <c r="C135" s="19" t="s">
        <v>262</v>
      </c>
      <c r="D135" s="19" t="s">
        <v>263</v>
      </c>
      <c r="E135" s="19" t="s">
        <v>1281</v>
      </c>
      <c r="F135" s="20">
        <v>200</v>
      </c>
      <c r="G135" s="19">
        <v>18.86</v>
      </c>
      <c r="H135" s="21">
        <v>94.3</v>
      </c>
      <c r="I135"/>
      <c r="J135"/>
      <c r="K135"/>
    </row>
    <row r="136" spans="1:11" s="7" customFormat="1" ht="48" customHeight="1" x14ac:dyDescent="0.25">
      <c r="A136" s="12"/>
      <c r="B136" s="12"/>
      <c r="C136" s="15" t="s">
        <v>264</v>
      </c>
      <c r="D136" s="15" t="s">
        <v>265</v>
      </c>
      <c r="E136" s="15" t="s">
        <v>1281</v>
      </c>
      <c r="F136" s="17">
        <v>200</v>
      </c>
      <c r="G136" s="15">
        <v>32.479999999999997</v>
      </c>
      <c r="H136" s="18">
        <v>162.4</v>
      </c>
      <c r="I136"/>
      <c r="J136"/>
      <c r="K136"/>
    </row>
    <row r="137" spans="1:11" s="7" customFormat="1" ht="48" customHeight="1" thickBot="1" x14ac:dyDescent="0.3">
      <c r="A137" s="12"/>
      <c r="B137" s="28"/>
      <c r="C137" s="29" t="s">
        <v>266</v>
      </c>
      <c r="D137" s="29" t="s">
        <v>267</v>
      </c>
      <c r="E137" s="29" t="s">
        <v>1281</v>
      </c>
      <c r="F137" s="30">
        <v>100</v>
      </c>
      <c r="G137" s="29">
        <v>32.369999999999997</v>
      </c>
      <c r="H137" s="31">
        <v>323.7</v>
      </c>
      <c r="I137"/>
      <c r="J137"/>
      <c r="K137"/>
    </row>
    <row r="138" spans="1:11" s="7" customFormat="1" ht="42" customHeight="1" x14ac:dyDescent="0.25">
      <c r="A138" s="12"/>
      <c r="B138" s="12"/>
      <c r="C138" s="19" t="s">
        <v>268</v>
      </c>
      <c r="D138" s="19" t="s">
        <v>269</v>
      </c>
      <c r="E138" s="19" t="s">
        <v>1281</v>
      </c>
      <c r="F138" s="20">
        <v>20</v>
      </c>
      <c r="G138" s="21">
        <v>5.8</v>
      </c>
      <c r="H138" s="21">
        <v>290</v>
      </c>
      <c r="I138"/>
      <c r="J138"/>
      <c r="K138"/>
    </row>
    <row r="139" spans="1:11" s="7" customFormat="1" ht="42" customHeight="1" x14ac:dyDescent="0.25">
      <c r="A139" s="12"/>
      <c r="B139" s="12"/>
      <c r="C139" s="15" t="s">
        <v>270</v>
      </c>
      <c r="D139" s="15" t="s">
        <v>271</v>
      </c>
      <c r="E139" s="15" t="s">
        <v>1281</v>
      </c>
      <c r="F139" s="17">
        <v>14</v>
      </c>
      <c r="G139" s="18">
        <v>5.9</v>
      </c>
      <c r="H139" s="18">
        <v>421.43</v>
      </c>
      <c r="I139"/>
      <c r="J139"/>
      <c r="K139"/>
    </row>
    <row r="140" spans="1:11" s="7" customFormat="1" ht="42" customHeight="1" thickBot="1" x14ac:dyDescent="0.3">
      <c r="A140" s="12"/>
      <c r="B140" s="28"/>
      <c r="C140" s="29" t="s">
        <v>272</v>
      </c>
      <c r="D140" s="29" t="s">
        <v>273</v>
      </c>
      <c r="E140" s="29" t="s">
        <v>1281</v>
      </c>
      <c r="F140" s="30">
        <v>14</v>
      </c>
      <c r="G140" s="31">
        <v>7.5</v>
      </c>
      <c r="H140" s="31">
        <v>535.71</v>
      </c>
      <c r="I140"/>
      <c r="J140"/>
      <c r="K140"/>
    </row>
    <row r="141" spans="1:11" s="7" customFormat="1" ht="49.5" customHeight="1" x14ac:dyDescent="0.25">
      <c r="A141" s="12"/>
      <c r="B141" s="12"/>
      <c r="C141" s="19" t="s">
        <v>274</v>
      </c>
      <c r="D141" s="19" t="s">
        <v>275</v>
      </c>
      <c r="E141" s="19" t="s">
        <v>1281</v>
      </c>
      <c r="F141" s="20">
        <v>25</v>
      </c>
      <c r="G141" s="19">
        <v>2.72</v>
      </c>
      <c r="H141" s="21">
        <v>108.8</v>
      </c>
      <c r="I141"/>
      <c r="J141"/>
      <c r="K141"/>
    </row>
    <row r="142" spans="1:11" s="7" customFormat="1" ht="49.5" customHeight="1" x14ac:dyDescent="0.25">
      <c r="A142" s="12"/>
      <c r="B142" s="12"/>
      <c r="C142" s="15" t="s">
        <v>276</v>
      </c>
      <c r="D142" s="15" t="s">
        <v>277</v>
      </c>
      <c r="E142" s="15" t="s">
        <v>1281</v>
      </c>
      <c r="F142" s="17">
        <v>15</v>
      </c>
      <c r="G142" s="15">
        <v>2.72</v>
      </c>
      <c r="H142" s="18">
        <v>181.33</v>
      </c>
      <c r="I142"/>
      <c r="J142"/>
      <c r="K142"/>
    </row>
    <row r="143" spans="1:11" s="7" customFormat="1" ht="49.5" customHeight="1" thickBot="1" x14ac:dyDescent="0.3">
      <c r="A143" s="23"/>
      <c r="B143" s="23"/>
      <c r="C143" s="24" t="s">
        <v>278</v>
      </c>
      <c r="D143" s="24" t="s">
        <v>279</v>
      </c>
      <c r="E143" s="24" t="s">
        <v>1281</v>
      </c>
      <c r="F143" s="25">
        <v>7</v>
      </c>
      <c r="G143" s="24">
        <v>2.72</v>
      </c>
      <c r="H143" s="26">
        <v>388.57</v>
      </c>
      <c r="I143"/>
      <c r="J143"/>
      <c r="K143"/>
    </row>
    <row r="144" spans="1:11" s="7" customFormat="1" ht="60" customHeight="1" x14ac:dyDescent="0.25">
      <c r="A144" s="12"/>
      <c r="B144" s="12"/>
      <c r="C144" s="19" t="s">
        <v>280</v>
      </c>
      <c r="D144" s="19" t="s">
        <v>281</v>
      </c>
      <c r="E144" s="19" t="s">
        <v>1281</v>
      </c>
      <c r="F144" s="20">
        <v>100</v>
      </c>
      <c r="G144" s="19">
        <v>49.35</v>
      </c>
      <c r="H144" s="21">
        <v>493.5</v>
      </c>
      <c r="I144"/>
      <c r="J144"/>
      <c r="K144"/>
    </row>
    <row r="145" spans="1:11" s="7" customFormat="1" ht="60" customHeight="1" thickBot="1" x14ac:dyDescent="0.3">
      <c r="A145" s="23"/>
      <c r="B145" s="23"/>
      <c r="C145" s="24" t="s">
        <v>282</v>
      </c>
      <c r="D145" s="24" t="s">
        <v>283</v>
      </c>
      <c r="E145" s="24" t="s">
        <v>1281</v>
      </c>
      <c r="F145" s="25">
        <v>100</v>
      </c>
      <c r="G145" s="24">
        <v>73.150000000000006</v>
      </c>
      <c r="H145" s="26">
        <v>731.5</v>
      </c>
      <c r="I145"/>
      <c r="J145"/>
      <c r="K145"/>
    </row>
    <row r="146" spans="1:11" s="7" customFormat="1" ht="61.5" customHeight="1" x14ac:dyDescent="0.25">
      <c r="A146" s="12"/>
      <c r="B146" s="12"/>
      <c r="C146" s="19" t="s">
        <v>284</v>
      </c>
      <c r="D146" s="19" t="s">
        <v>285</v>
      </c>
      <c r="E146" s="19" t="s">
        <v>1281</v>
      </c>
      <c r="F146" s="20">
        <v>100</v>
      </c>
      <c r="G146" s="19">
        <v>56.19</v>
      </c>
      <c r="H146" s="21">
        <v>561.9</v>
      </c>
      <c r="I146"/>
      <c r="J146"/>
      <c r="K146"/>
    </row>
    <row r="147" spans="1:11" s="7" customFormat="1" ht="61.5" customHeight="1" thickBot="1" x14ac:dyDescent="0.3">
      <c r="A147" s="23"/>
      <c r="B147" s="23"/>
      <c r="C147" s="24" t="s">
        <v>286</v>
      </c>
      <c r="D147" s="24" t="s">
        <v>287</v>
      </c>
      <c r="E147" s="24" t="s">
        <v>1281</v>
      </c>
      <c r="F147" s="25">
        <v>100</v>
      </c>
      <c r="G147" s="24">
        <v>86.77</v>
      </c>
      <c r="H147" s="26">
        <v>867.7</v>
      </c>
      <c r="I147"/>
      <c r="J147"/>
      <c r="K147"/>
    </row>
    <row r="148" spans="1:11" s="7" customFormat="1" ht="46.5" customHeight="1" x14ac:dyDescent="0.25">
      <c r="A148" s="12"/>
      <c r="B148" s="12"/>
      <c r="C148" s="19" t="s">
        <v>288</v>
      </c>
      <c r="D148" s="19" t="s">
        <v>289</v>
      </c>
      <c r="E148" s="19" t="s">
        <v>1281</v>
      </c>
      <c r="F148" s="20">
        <v>300</v>
      </c>
      <c r="G148" s="19">
        <v>17.43</v>
      </c>
      <c r="H148" s="21">
        <v>58.1</v>
      </c>
      <c r="I148"/>
      <c r="J148"/>
      <c r="K148"/>
    </row>
    <row r="149" spans="1:11" s="7" customFormat="1" ht="46.5" customHeight="1" x14ac:dyDescent="0.25">
      <c r="A149" s="12"/>
      <c r="B149" s="12"/>
      <c r="C149" s="15" t="s">
        <v>290</v>
      </c>
      <c r="D149" s="15" t="s">
        <v>291</v>
      </c>
      <c r="E149" s="15" t="s">
        <v>1281</v>
      </c>
      <c r="F149" s="17">
        <v>200</v>
      </c>
      <c r="G149" s="15">
        <v>21.18</v>
      </c>
      <c r="H149" s="18">
        <v>105.9</v>
      </c>
      <c r="I149"/>
      <c r="J149"/>
      <c r="K149"/>
    </row>
    <row r="150" spans="1:11" s="7" customFormat="1" ht="46.5" customHeight="1" thickBot="1" x14ac:dyDescent="0.3">
      <c r="A150" s="23"/>
      <c r="B150" s="23"/>
      <c r="C150" s="24" t="s">
        <v>292</v>
      </c>
      <c r="D150" s="24" t="s">
        <v>293</v>
      </c>
      <c r="E150" s="24" t="s">
        <v>1281</v>
      </c>
      <c r="F150" s="25">
        <v>200</v>
      </c>
      <c r="G150" s="24">
        <v>27.38</v>
      </c>
      <c r="H150" s="26">
        <v>136.9</v>
      </c>
      <c r="I150"/>
      <c r="J150"/>
      <c r="K150"/>
    </row>
    <row r="151" spans="1:11" s="7" customFormat="1" ht="28.5" customHeight="1" x14ac:dyDescent="0.25">
      <c r="A151" s="12"/>
      <c r="B151" s="12"/>
      <c r="C151" s="19" t="s">
        <v>294</v>
      </c>
      <c r="D151" s="19" t="s">
        <v>295</v>
      </c>
      <c r="E151" s="19" t="s">
        <v>1281</v>
      </c>
      <c r="F151" s="20">
        <v>200</v>
      </c>
      <c r="G151" s="21">
        <v>18.3</v>
      </c>
      <c r="H151" s="21">
        <v>91.5</v>
      </c>
      <c r="I151"/>
      <c r="J151"/>
      <c r="K151"/>
    </row>
    <row r="152" spans="1:11" s="7" customFormat="1" ht="28.5" customHeight="1" x14ac:dyDescent="0.25">
      <c r="A152" s="12"/>
      <c r="B152" s="12"/>
      <c r="C152" s="15" t="s">
        <v>296</v>
      </c>
      <c r="D152" s="15" t="s">
        <v>297</v>
      </c>
      <c r="E152" s="15" t="s">
        <v>1281</v>
      </c>
      <c r="F152" s="17">
        <v>200</v>
      </c>
      <c r="G152" s="18">
        <v>23.4</v>
      </c>
      <c r="H152" s="18">
        <v>117</v>
      </c>
      <c r="I152"/>
      <c r="J152"/>
      <c r="K152"/>
    </row>
    <row r="153" spans="1:11" s="7" customFormat="1" ht="28.5" customHeight="1" x14ac:dyDescent="0.25">
      <c r="A153" s="12"/>
      <c r="B153" s="12"/>
      <c r="C153" s="15" t="s">
        <v>298</v>
      </c>
      <c r="D153" s="15" t="s">
        <v>299</v>
      </c>
      <c r="E153" s="15" t="s">
        <v>1281</v>
      </c>
      <c r="F153" s="17">
        <v>200</v>
      </c>
      <c r="G153" s="18">
        <v>27.3</v>
      </c>
      <c r="H153" s="18">
        <v>136.5</v>
      </c>
      <c r="I153"/>
      <c r="J153"/>
      <c r="K153"/>
    </row>
    <row r="154" spans="1:11" s="7" customFormat="1" ht="28.5" customHeight="1" x14ac:dyDescent="0.25">
      <c r="A154" s="12"/>
      <c r="B154" s="12"/>
      <c r="C154" s="15" t="s">
        <v>300</v>
      </c>
      <c r="D154" s="15" t="s">
        <v>301</v>
      </c>
      <c r="E154" s="15" t="s">
        <v>1281</v>
      </c>
      <c r="F154" s="17">
        <v>100</v>
      </c>
      <c r="G154" s="18">
        <v>20.100000000000001</v>
      </c>
      <c r="H154" s="18">
        <v>201</v>
      </c>
      <c r="I154"/>
      <c r="J154"/>
      <c r="K154"/>
    </row>
    <row r="155" spans="1:11" s="7" customFormat="1" ht="28.5" customHeight="1" x14ac:dyDescent="0.25">
      <c r="A155" s="12"/>
      <c r="B155" s="12"/>
      <c r="C155" s="15" t="s">
        <v>302</v>
      </c>
      <c r="D155" s="15" t="s">
        <v>303</v>
      </c>
      <c r="E155" s="15" t="s">
        <v>1281</v>
      </c>
      <c r="F155" s="17">
        <v>100</v>
      </c>
      <c r="G155" s="18">
        <v>24.9</v>
      </c>
      <c r="H155" s="18">
        <v>249</v>
      </c>
      <c r="I155"/>
      <c r="J155"/>
      <c r="K155"/>
    </row>
    <row r="156" spans="1:11" s="7" customFormat="1" ht="28.5" customHeight="1" x14ac:dyDescent="0.25">
      <c r="A156" s="12"/>
      <c r="B156" s="12"/>
      <c r="C156" s="15" t="s">
        <v>304</v>
      </c>
      <c r="D156" s="15" t="s">
        <v>305</v>
      </c>
      <c r="E156" s="15" t="s">
        <v>1281</v>
      </c>
      <c r="F156" s="17">
        <v>100</v>
      </c>
      <c r="G156" s="18">
        <v>28.2</v>
      </c>
      <c r="H156" s="18">
        <v>282</v>
      </c>
      <c r="I156"/>
      <c r="J156"/>
      <c r="K156"/>
    </row>
    <row r="157" spans="1:11" s="7" customFormat="1" ht="28.5" customHeight="1" x14ac:dyDescent="0.25">
      <c r="A157" s="12"/>
      <c r="B157" s="12"/>
      <c r="C157" s="15" t="s">
        <v>306</v>
      </c>
      <c r="D157" s="15" t="s">
        <v>307</v>
      </c>
      <c r="E157" s="15" t="s">
        <v>1281</v>
      </c>
      <c r="F157" s="17">
        <v>100</v>
      </c>
      <c r="G157" s="18">
        <v>37.200000000000003</v>
      </c>
      <c r="H157" s="18">
        <v>372</v>
      </c>
      <c r="I157"/>
      <c r="J157"/>
      <c r="K157"/>
    </row>
    <row r="158" spans="1:11" s="7" customFormat="1" ht="28.5" customHeight="1" x14ac:dyDescent="0.25">
      <c r="A158" s="12"/>
      <c r="B158" s="12"/>
      <c r="C158" s="15" t="s">
        <v>308</v>
      </c>
      <c r="D158" s="15" t="s">
        <v>309</v>
      </c>
      <c r="E158" s="15" t="s">
        <v>1281</v>
      </c>
      <c r="F158" s="17">
        <v>50</v>
      </c>
      <c r="G158" s="18">
        <v>21.75</v>
      </c>
      <c r="H158" s="18">
        <v>435</v>
      </c>
      <c r="I158"/>
      <c r="J158"/>
      <c r="K158"/>
    </row>
    <row r="159" spans="1:11" s="7" customFormat="1" ht="28.5" customHeight="1" x14ac:dyDescent="0.25">
      <c r="A159" s="12"/>
      <c r="B159" s="12"/>
      <c r="C159" s="15" t="s">
        <v>310</v>
      </c>
      <c r="D159" s="15" t="s">
        <v>311</v>
      </c>
      <c r="E159" s="15" t="s">
        <v>1281</v>
      </c>
      <c r="F159" s="17">
        <v>50</v>
      </c>
      <c r="G159" s="18">
        <v>23.7</v>
      </c>
      <c r="H159" s="18">
        <v>474</v>
      </c>
      <c r="I159"/>
      <c r="J159"/>
      <c r="K159"/>
    </row>
    <row r="160" spans="1:11" s="7" customFormat="1" ht="28.5" customHeight="1" x14ac:dyDescent="0.25">
      <c r="A160" s="12"/>
      <c r="B160" s="12"/>
      <c r="C160" s="15" t="s">
        <v>312</v>
      </c>
      <c r="D160" s="15" t="s">
        <v>313</v>
      </c>
      <c r="E160" s="15" t="s">
        <v>1281</v>
      </c>
      <c r="F160" s="17">
        <v>50</v>
      </c>
      <c r="G160" s="18">
        <v>45.43</v>
      </c>
      <c r="H160" s="18">
        <v>908.6</v>
      </c>
      <c r="I160"/>
      <c r="J160"/>
      <c r="K160"/>
    </row>
    <row r="161" spans="1:11" s="7" customFormat="1" ht="28.5" customHeight="1" x14ac:dyDescent="0.25">
      <c r="A161" s="12"/>
      <c r="B161" s="12"/>
      <c r="C161" s="15" t="s">
        <v>314</v>
      </c>
      <c r="D161" s="15" t="s">
        <v>315</v>
      </c>
      <c r="E161" s="15" t="s">
        <v>1281</v>
      </c>
      <c r="F161" s="17">
        <v>50</v>
      </c>
      <c r="G161" s="18">
        <v>50.48</v>
      </c>
      <c r="H161" s="18">
        <v>1009.6</v>
      </c>
      <c r="I161"/>
      <c r="J161"/>
      <c r="K161"/>
    </row>
    <row r="162" spans="1:11" s="7" customFormat="1" ht="28.5" customHeight="1" x14ac:dyDescent="0.25">
      <c r="A162" s="12"/>
      <c r="B162" s="12"/>
      <c r="C162" s="15" t="s">
        <v>316</v>
      </c>
      <c r="D162" s="15" t="s">
        <v>317</v>
      </c>
      <c r="E162" s="15" t="s">
        <v>1281</v>
      </c>
      <c r="F162" s="17">
        <v>50</v>
      </c>
      <c r="G162" s="18">
        <v>55.96</v>
      </c>
      <c r="H162" s="18">
        <v>1119.2</v>
      </c>
      <c r="I162"/>
      <c r="J162"/>
      <c r="K162"/>
    </row>
    <row r="163" spans="1:11" s="7" customFormat="1" ht="28.5" customHeight="1" x14ac:dyDescent="0.25">
      <c r="A163" s="12"/>
      <c r="B163" s="12"/>
      <c r="C163" s="15" t="s">
        <v>318</v>
      </c>
      <c r="D163" s="15" t="s">
        <v>319</v>
      </c>
      <c r="E163" s="15" t="s">
        <v>1281</v>
      </c>
      <c r="F163" s="17">
        <v>50</v>
      </c>
      <c r="G163" s="18">
        <v>20.64</v>
      </c>
      <c r="H163" s="18">
        <v>412.8</v>
      </c>
      <c r="I163"/>
      <c r="J163"/>
      <c r="K163"/>
    </row>
    <row r="164" spans="1:11" s="7" customFormat="1" ht="28.5" customHeight="1" x14ac:dyDescent="0.25">
      <c r="A164" s="12"/>
      <c r="B164" s="12"/>
      <c r="C164" s="15" t="s">
        <v>320</v>
      </c>
      <c r="D164" s="15" t="s">
        <v>321</v>
      </c>
      <c r="E164" s="15" t="s">
        <v>1281</v>
      </c>
      <c r="F164" s="17">
        <v>50</v>
      </c>
      <c r="G164" s="18">
        <v>24.9</v>
      </c>
      <c r="H164" s="18">
        <v>498</v>
      </c>
      <c r="I164"/>
      <c r="J164"/>
      <c r="K164"/>
    </row>
    <row r="165" spans="1:11" s="7" customFormat="1" ht="28.5" customHeight="1" x14ac:dyDescent="0.25">
      <c r="A165" s="12"/>
      <c r="B165" s="12"/>
      <c r="C165" s="15" t="s">
        <v>322</v>
      </c>
      <c r="D165" s="15" t="s">
        <v>323</v>
      </c>
      <c r="E165" s="15" t="s">
        <v>1281</v>
      </c>
      <c r="F165" s="17">
        <v>50</v>
      </c>
      <c r="G165" s="18">
        <v>36.36</v>
      </c>
      <c r="H165" s="18">
        <v>727.2</v>
      </c>
      <c r="I165"/>
      <c r="J165"/>
      <c r="K165"/>
    </row>
    <row r="166" spans="1:11" s="7" customFormat="1" ht="28.5" customHeight="1" thickBot="1" x14ac:dyDescent="0.3">
      <c r="A166" s="12"/>
      <c r="B166" s="28"/>
      <c r="C166" s="29" t="s">
        <v>324</v>
      </c>
      <c r="D166" s="29" t="s">
        <v>325</v>
      </c>
      <c r="E166" s="29" t="s">
        <v>1281</v>
      </c>
      <c r="F166" s="30">
        <v>50</v>
      </c>
      <c r="G166" s="31">
        <v>40.200000000000003</v>
      </c>
      <c r="H166" s="31">
        <v>804</v>
      </c>
      <c r="I166"/>
      <c r="J166"/>
      <c r="K166"/>
    </row>
    <row r="167" spans="1:11" s="7" customFormat="1" ht="28.5" customHeight="1" x14ac:dyDescent="0.25">
      <c r="A167" s="12"/>
      <c r="B167" s="12"/>
      <c r="C167" s="19" t="s">
        <v>326</v>
      </c>
      <c r="D167" s="19" t="s">
        <v>327</v>
      </c>
      <c r="E167" s="19" t="s">
        <v>1281</v>
      </c>
      <c r="F167" s="20">
        <v>40</v>
      </c>
      <c r="G167" s="21">
        <v>6.25</v>
      </c>
      <c r="H167" s="21">
        <v>156.25</v>
      </c>
      <c r="I167"/>
      <c r="J167"/>
      <c r="K167"/>
    </row>
    <row r="168" spans="1:11" s="7" customFormat="1" ht="28.5" customHeight="1" x14ac:dyDescent="0.25">
      <c r="A168" s="12"/>
      <c r="B168" s="12"/>
      <c r="C168" s="15" t="s">
        <v>328</v>
      </c>
      <c r="D168" s="15" t="s">
        <v>329</v>
      </c>
      <c r="E168" s="15" t="s">
        <v>1281</v>
      </c>
      <c r="F168" s="17">
        <v>30</v>
      </c>
      <c r="G168" s="18">
        <v>6.25</v>
      </c>
      <c r="H168" s="18">
        <v>208.33</v>
      </c>
      <c r="I168"/>
      <c r="J168"/>
      <c r="K168"/>
    </row>
    <row r="169" spans="1:11" s="7" customFormat="1" ht="28.5" customHeight="1" x14ac:dyDescent="0.25">
      <c r="A169" s="12"/>
      <c r="B169" s="12"/>
      <c r="C169" s="15" t="s">
        <v>330</v>
      </c>
      <c r="D169" s="15" t="s">
        <v>331</v>
      </c>
      <c r="E169" s="15" t="s">
        <v>1281</v>
      </c>
      <c r="F169" s="17">
        <v>25</v>
      </c>
      <c r="G169" s="18">
        <v>6.25</v>
      </c>
      <c r="H169" s="18">
        <v>250</v>
      </c>
      <c r="I169"/>
      <c r="J169"/>
      <c r="K169"/>
    </row>
    <row r="170" spans="1:11" s="7" customFormat="1" ht="28.5" customHeight="1" x14ac:dyDescent="0.25">
      <c r="A170" s="12"/>
      <c r="B170" s="12"/>
      <c r="C170" s="15" t="s">
        <v>332</v>
      </c>
      <c r="D170" s="15" t="s">
        <v>333</v>
      </c>
      <c r="E170" s="15" t="s">
        <v>1281</v>
      </c>
      <c r="F170" s="17">
        <v>20</v>
      </c>
      <c r="G170" s="18">
        <v>6.25</v>
      </c>
      <c r="H170" s="18">
        <v>312.5</v>
      </c>
      <c r="I170"/>
      <c r="J170"/>
      <c r="K170"/>
    </row>
    <row r="171" spans="1:11" s="7" customFormat="1" ht="28.5" customHeight="1" x14ac:dyDescent="0.25">
      <c r="A171" s="12"/>
      <c r="B171" s="12"/>
      <c r="C171" s="15" t="s">
        <v>334</v>
      </c>
      <c r="D171" s="15" t="s">
        <v>335</v>
      </c>
      <c r="E171" s="15" t="s">
        <v>1281</v>
      </c>
      <c r="F171" s="17">
        <v>15</v>
      </c>
      <c r="G171" s="18">
        <v>6.25</v>
      </c>
      <c r="H171" s="18">
        <v>416.67</v>
      </c>
      <c r="I171"/>
      <c r="J171"/>
      <c r="K171"/>
    </row>
    <row r="172" spans="1:11" s="7" customFormat="1" ht="28.5" customHeight="1" thickBot="1" x14ac:dyDescent="0.3">
      <c r="A172" s="12"/>
      <c r="B172" s="28"/>
      <c r="C172" s="29" t="s">
        <v>336</v>
      </c>
      <c r="D172" s="29" t="s">
        <v>337</v>
      </c>
      <c r="E172" s="29" t="s">
        <v>1281</v>
      </c>
      <c r="F172" s="30">
        <v>12</v>
      </c>
      <c r="G172" s="31">
        <v>6.25</v>
      </c>
      <c r="H172" s="31">
        <v>520.83000000000004</v>
      </c>
      <c r="I172"/>
      <c r="J172"/>
      <c r="K172"/>
    </row>
    <row r="173" spans="1:11" s="7" customFormat="1" ht="28.5" customHeight="1" x14ac:dyDescent="0.25">
      <c r="A173" s="12"/>
      <c r="B173" s="12"/>
      <c r="C173" s="19" t="s">
        <v>338</v>
      </c>
      <c r="D173" s="19" t="s">
        <v>339</v>
      </c>
      <c r="E173" s="19" t="s">
        <v>1281</v>
      </c>
      <c r="F173" s="20">
        <v>10</v>
      </c>
      <c r="G173" s="21">
        <v>2.59</v>
      </c>
      <c r="H173" s="21">
        <v>259</v>
      </c>
      <c r="I173"/>
      <c r="J173"/>
      <c r="K173"/>
    </row>
    <row r="174" spans="1:11" s="7" customFormat="1" ht="28.5" customHeight="1" x14ac:dyDescent="0.25">
      <c r="A174" s="12"/>
      <c r="B174" s="12"/>
      <c r="C174" s="15" t="s">
        <v>340</v>
      </c>
      <c r="D174" s="15" t="s">
        <v>341</v>
      </c>
      <c r="E174" s="15" t="s">
        <v>1281</v>
      </c>
      <c r="F174" s="17">
        <v>8</v>
      </c>
      <c r="G174" s="18">
        <v>2.59</v>
      </c>
      <c r="H174" s="18">
        <v>323.75</v>
      </c>
      <c r="I174"/>
      <c r="J174"/>
      <c r="K174"/>
    </row>
    <row r="175" spans="1:11" s="7" customFormat="1" ht="28.5" customHeight="1" x14ac:dyDescent="0.25">
      <c r="A175" s="12"/>
      <c r="B175" s="12"/>
      <c r="C175" s="15" t="s">
        <v>342</v>
      </c>
      <c r="D175" s="15" t="s">
        <v>343</v>
      </c>
      <c r="E175" s="15" t="s">
        <v>1281</v>
      </c>
      <c r="F175" s="17">
        <v>7</v>
      </c>
      <c r="G175" s="18">
        <v>2.59</v>
      </c>
      <c r="H175" s="18">
        <v>370</v>
      </c>
      <c r="I175"/>
      <c r="J175"/>
      <c r="K175"/>
    </row>
    <row r="176" spans="1:11" s="7" customFormat="1" ht="28.5" customHeight="1" x14ac:dyDescent="0.25">
      <c r="A176" s="12"/>
      <c r="B176" s="12"/>
      <c r="C176" s="15" t="s">
        <v>344</v>
      </c>
      <c r="D176" s="15" t="s">
        <v>345</v>
      </c>
      <c r="E176" s="15" t="s">
        <v>1281</v>
      </c>
      <c r="F176" s="17">
        <v>5</v>
      </c>
      <c r="G176" s="18">
        <v>2.59</v>
      </c>
      <c r="H176" s="18">
        <v>518</v>
      </c>
      <c r="I176"/>
      <c r="J176"/>
      <c r="K176"/>
    </row>
    <row r="177" spans="1:11" s="7" customFormat="1" ht="28.5" customHeight="1" x14ac:dyDescent="0.25">
      <c r="A177" s="12"/>
      <c r="B177" s="12"/>
      <c r="C177" s="15" t="s">
        <v>346</v>
      </c>
      <c r="D177" s="15" t="s">
        <v>347</v>
      </c>
      <c r="E177" s="15" t="s">
        <v>1281</v>
      </c>
      <c r="F177" s="17">
        <v>4</v>
      </c>
      <c r="G177" s="18">
        <v>2.59</v>
      </c>
      <c r="H177" s="18">
        <v>647.5</v>
      </c>
      <c r="I177"/>
      <c r="J177"/>
      <c r="K177"/>
    </row>
    <row r="178" spans="1:11" s="7" customFormat="1" ht="28.5" customHeight="1" x14ac:dyDescent="0.25">
      <c r="A178" s="12"/>
      <c r="B178" s="12"/>
      <c r="C178" s="15" t="s">
        <v>348</v>
      </c>
      <c r="D178" s="15" t="s">
        <v>349</v>
      </c>
      <c r="E178" s="15" t="s">
        <v>1281</v>
      </c>
      <c r="F178" s="17">
        <v>4</v>
      </c>
      <c r="G178" s="18">
        <v>2.59</v>
      </c>
      <c r="H178" s="18">
        <v>647.5</v>
      </c>
      <c r="I178"/>
      <c r="J178"/>
      <c r="K178"/>
    </row>
    <row r="179" spans="1:11" s="7" customFormat="1" ht="28.5" customHeight="1" x14ac:dyDescent="0.25">
      <c r="A179" s="12"/>
      <c r="B179" s="12"/>
      <c r="C179" s="15" t="s">
        <v>350</v>
      </c>
      <c r="D179" s="15" t="s">
        <v>351</v>
      </c>
      <c r="E179" s="15" t="s">
        <v>1281</v>
      </c>
      <c r="F179" s="17">
        <v>4</v>
      </c>
      <c r="G179" s="18">
        <v>2.59</v>
      </c>
      <c r="H179" s="18">
        <v>647.5</v>
      </c>
      <c r="I179"/>
      <c r="J179"/>
      <c r="K179"/>
    </row>
    <row r="180" spans="1:11" s="7" customFormat="1" ht="28.5" customHeight="1" x14ac:dyDescent="0.25">
      <c r="A180" s="12"/>
      <c r="B180" s="12"/>
      <c r="C180" s="15" t="s">
        <v>352</v>
      </c>
      <c r="D180" s="15" t="s">
        <v>353</v>
      </c>
      <c r="E180" s="15" t="s">
        <v>1281</v>
      </c>
      <c r="F180" s="17">
        <v>4</v>
      </c>
      <c r="G180" s="18">
        <v>2.59</v>
      </c>
      <c r="H180" s="18">
        <v>647.5</v>
      </c>
      <c r="I180"/>
      <c r="J180"/>
      <c r="K180"/>
    </row>
    <row r="181" spans="1:11" s="7" customFormat="1" ht="28.5" customHeight="1" x14ac:dyDescent="0.25">
      <c r="A181" s="12"/>
      <c r="B181" s="12"/>
      <c r="C181" s="15" t="s">
        <v>354</v>
      </c>
      <c r="D181" s="15" t="s">
        <v>355</v>
      </c>
      <c r="E181" s="15" t="s">
        <v>1281</v>
      </c>
      <c r="F181" s="17">
        <v>4</v>
      </c>
      <c r="G181" s="18">
        <v>2.59</v>
      </c>
      <c r="H181" s="18">
        <v>647.5</v>
      </c>
      <c r="I181"/>
      <c r="J181"/>
      <c r="K181"/>
    </row>
    <row r="182" spans="1:11" s="7" customFormat="1" ht="28.5" customHeight="1" x14ac:dyDescent="0.25">
      <c r="A182" s="12"/>
      <c r="B182" s="12"/>
      <c r="C182" s="15" t="s">
        <v>356</v>
      </c>
      <c r="D182" s="15" t="s">
        <v>357</v>
      </c>
      <c r="E182" s="15" t="s">
        <v>1281</v>
      </c>
      <c r="F182" s="17">
        <v>2</v>
      </c>
      <c r="G182" s="18">
        <v>2.59</v>
      </c>
      <c r="H182" s="18">
        <v>1295</v>
      </c>
      <c r="I182"/>
      <c r="J182"/>
      <c r="K182"/>
    </row>
    <row r="183" spans="1:11" s="7" customFormat="1" ht="28.5" customHeight="1" x14ac:dyDescent="0.25">
      <c r="A183" s="12"/>
      <c r="B183" s="12"/>
      <c r="C183" s="15" t="s">
        <v>358</v>
      </c>
      <c r="D183" s="15" t="s">
        <v>359</v>
      </c>
      <c r="E183" s="15" t="s">
        <v>1281</v>
      </c>
      <c r="F183" s="17">
        <v>2</v>
      </c>
      <c r="G183" s="18">
        <v>2.59</v>
      </c>
      <c r="H183" s="18">
        <v>1295</v>
      </c>
      <c r="I183"/>
      <c r="J183"/>
      <c r="K183"/>
    </row>
    <row r="184" spans="1:11" s="7" customFormat="1" ht="28.5" customHeight="1" thickBot="1" x14ac:dyDescent="0.3">
      <c r="A184" s="23"/>
      <c r="B184" s="23"/>
      <c r="C184" s="24" t="s">
        <v>360</v>
      </c>
      <c r="D184" s="24" t="s">
        <v>361</v>
      </c>
      <c r="E184" s="24" t="s">
        <v>1281</v>
      </c>
      <c r="F184" s="25">
        <v>2</v>
      </c>
      <c r="G184" s="26">
        <v>2.59</v>
      </c>
      <c r="H184" s="26">
        <v>1295</v>
      </c>
      <c r="I184"/>
      <c r="J184"/>
      <c r="K184"/>
    </row>
    <row r="185" spans="1:11" s="7" customFormat="1" ht="28.5" customHeight="1" x14ac:dyDescent="0.25">
      <c r="A185" s="12"/>
      <c r="B185" s="12"/>
      <c r="C185" s="19" t="s">
        <v>362</v>
      </c>
      <c r="D185" s="19" t="s">
        <v>363</v>
      </c>
      <c r="E185" s="19" t="s">
        <v>1281</v>
      </c>
      <c r="F185" s="20">
        <v>200</v>
      </c>
      <c r="G185" s="19">
        <v>18.25</v>
      </c>
      <c r="H185" s="21">
        <v>91.25</v>
      </c>
      <c r="I185"/>
      <c r="J185"/>
      <c r="K185"/>
    </row>
    <row r="186" spans="1:11" s="7" customFormat="1" ht="28.5" customHeight="1" x14ac:dyDescent="0.25">
      <c r="A186" s="12"/>
      <c r="B186" s="12"/>
      <c r="C186" s="15" t="s">
        <v>364</v>
      </c>
      <c r="D186" s="15" t="s">
        <v>365</v>
      </c>
      <c r="E186" s="15" t="s">
        <v>1281</v>
      </c>
      <c r="F186" s="17">
        <v>200</v>
      </c>
      <c r="G186" s="15">
        <v>19.21</v>
      </c>
      <c r="H186" s="18">
        <v>96.05</v>
      </c>
      <c r="I186"/>
      <c r="J186"/>
      <c r="K186"/>
    </row>
    <row r="187" spans="1:11" s="7" customFormat="1" ht="28.5" customHeight="1" x14ac:dyDescent="0.25">
      <c r="A187" s="12"/>
      <c r="B187" s="12"/>
      <c r="C187" s="15" t="s">
        <v>366</v>
      </c>
      <c r="D187" s="15" t="s">
        <v>367</v>
      </c>
      <c r="E187" s="15" t="s">
        <v>1281</v>
      </c>
      <c r="F187" s="17">
        <v>200</v>
      </c>
      <c r="G187" s="15">
        <v>24.55</v>
      </c>
      <c r="H187" s="18">
        <v>122.75</v>
      </c>
      <c r="I187"/>
      <c r="J187"/>
      <c r="K187"/>
    </row>
    <row r="188" spans="1:11" s="7" customFormat="1" ht="28.5" customHeight="1" x14ac:dyDescent="0.25">
      <c r="A188" s="12"/>
      <c r="B188" s="12"/>
      <c r="C188" s="15" t="s">
        <v>368</v>
      </c>
      <c r="D188" s="15" t="s">
        <v>369</v>
      </c>
      <c r="E188" s="15" t="s">
        <v>1281</v>
      </c>
      <c r="F188" s="17">
        <v>200</v>
      </c>
      <c r="G188" s="18">
        <v>28.6</v>
      </c>
      <c r="H188" s="18">
        <v>143</v>
      </c>
      <c r="I188"/>
      <c r="J188"/>
      <c r="K188"/>
    </row>
    <row r="189" spans="1:11" s="7" customFormat="1" ht="28.5" customHeight="1" x14ac:dyDescent="0.25">
      <c r="A189" s="12"/>
      <c r="B189" s="12"/>
      <c r="C189" s="15" t="s">
        <v>370</v>
      </c>
      <c r="D189" s="15" t="s">
        <v>371</v>
      </c>
      <c r="E189" s="15" t="s">
        <v>1281</v>
      </c>
      <c r="F189" s="17">
        <v>100</v>
      </c>
      <c r="G189" s="18">
        <v>18.600000000000001</v>
      </c>
      <c r="H189" s="18">
        <v>186</v>
      </c>
      <c r="I189"/>
      <c r="J189"/>
      <c r="K189"/>
    </row>
    <row r="190" spans="1:11" s="7" customFormat="1" ht="28.5" customHeight="1" x14ac:dyDescent="0.25">
      <c r="A190" s="12"/>
      <c r="B190" s="12"/>
      <c r="C190" s="15" t="s">
        <v>372</v>
      </c>
      <c r="D190" s="15" t="s">
        <v>373</v>
      </c>
      <c r="E190" s="15" t="s">
        <v>1281</v>
      </c>
      <c r="F190" s="17">
        <v>100</v>
      </c>
      <c r="G190" s="18">
        <v>21.1</v>
      </c>
      <c r="H190" s="18">
        <v>211</v>
      </c>
      <c r="I190"/>
      <c r="J190"/>
      <c r="K190"/>
    </row>
    <row r="191" spans="1:11" s="7" customFormat="1" ht="28.5" customHeight="1" x14ac:dyDescent="0.25">
      <c r="A191" s="12"/>
      <c r="B191" s="12"/>
      <c r="C191" s="15" t="s">
        <v>374</v>
      </c>
      <c r="D191" s="15" t="s">
        <v>375</v>
      </c>
      <c r="E191" s="15" t="s">
        <v>1281</v>
      </c>
      <c r="F191" s="17">
        <v>100</v>
      </c>
      <c r="G191" s="15">
        <v>26.15</v>
      </c>
      <c r="H191" s="18">
        <v>261.5</v>
      </c>
      <c r="I191"/>
      <c r="J191"/>
      <c r="K191"/>
    </row>
    <row r="192" spans="1:11" s="7" customFormat="1" ht="28.5" customHeight="1" x14ac:dyDescent="0.25">
      <c r="A192" s="12"/>
      <c r="B192" s="12"/>
      <c r="C192" s="15" t="s">
        <v>376</v>
      </c>
      <c r="D192" s="15" t="s">
        <v>377</v>
      </c>
      <c r="E192" s="15" t="s">
        <v>1281</v>
      </c>
      <c r="F192" s="17">
        <v>100</v>
      </c>
      <c r="G192" s="15">
        <v>29.61</v>
      </c>
      <c r="H192" s="18">
        <v>296.10000000000002</v>
      </c>
      <c r="I192"/>
      <c r="J192"/>
      <c r="K192"/>
    </row>
    <row r="193" spans="1:11" s="7" customFormat="1" ht="28.5" customHeight="1" x14ac:dyDescent="0.25">
      <c r="A193" s="12"/>
      <c r="B193" s="12"/>
      <c r="C193" s="15" t="s">
        <v>378</v>
      </c>
      <c r="D193" s="15" t="s">
        <v>379</v>
      </c>
      <c r="E193" s="15" t="s">
        <v>1281</v>
      </c>
      <c r="F193" s="17">
        <v>100</v>
      </c>
      <c r="G193" s="15">
        <v>39.06</v>
      </c>
      <c r="H193" s="18">
        <v>390.6</v>
      </c>
      <c r="I193"/>
      <c r="J193"/>
      <c r="K193"/>
    </row>
    <row r="194" spans="1:11" s="7" customFormat="1" ht="28.5" customHeight="1" x14ac:dyDescent="0.25">
      <c r="A194" s="12"/>
      <c r="B194" s="12"/>
      <c r="C194" s="15" t="s">
        <v>380</v>
      </c>
      <c r="D194" s="15" t="s">
        <v>381</v>
      </c>
      <c r="E194" s="15" t="s">
        <v>1281</v>
      </c>
      <c r="F194" s="17">
        <v>50</v>
      </c>
      <c r="G194" s="15">
        <v>22.83</v>
      </c>
      <c r="H194" s="18">
        <v>456.6</v>
      </c>
      <c r="I194"/>
      <c r="J194"/>
      <c r="K194"/>
    </row>
    <row r="195" spans="1:11" s="7" customFormat="1" ht="28.5" customHeight="1" x14ac:dyDescent="0.25">
      <c r="A195" s="12"/>
      <c r="B195" s="12"/>
      <c r="C195" s="15" t="s">
        <v>382</v>
      </c>
      <c r="D195" s="15" t="s">
        <v>383</v>
      </c>
      <c r="E195" s="15" t="s">
        <v>1281</v>
      </c>
      <c r="F195" s="17">
        <v>50</v>
      </c>
      <c r="G195" s="15">
        <v>24.88</v>
      </c>
      <c r="H195" s="18">
        <v>497.6</v>
      </c>
      <c r="I195"/>
      <c r="J195"/>
      <c r="K195"/>
    </row>
    <row r="196" spans="1:11" s="7" customFormat="1" ht="28.5" customHeight="1" x14ac:dyDescent="0.25">
      <c r="A196" s="12"/>
      <c r="B196" s="12"/>
      <c r="C196" s="15" t="s">
        <v>384</v>
      </c>
      <c r="D196" s="15" t="s">
        <v>385</v>
      </c>
      <c r="E196" s="15" t="s">
        <v>1281</v>
      </c>
      <c r="F196" s="17">
        <v>50</v>
      </c>
      <c r="G196" s="18">
        <v>46.7</v>
      </c>
      <c r="H196" s="18">
        <v>934</v>
      </c>
      <c r="I196"/>
      <c r="J196"/>
      <c r="K196"/>
    </row>
    <row r="197" spans="1:11" s="7" customFormat="1" ht="28.5" customHeight="1" x14ac:dyDescent="0.25">
      <c r="A197" s="12"/>
      <c r="B197" s="12"/>
      <c r="C197" s="15" t="s">
        <v>386</v>
      </c>
      <c r="D197" s="15" t="s">
        <v>387</v>
      </c>
      <c r="E197" s="15" t="s">
        <v>1281</v>
      </c>
      <c r="F197" s="17">
        <v>50</v>
      </c>
      <c r="G197" s="15">
        <v>51.17</v>
      </c>
      <c r="H197" s="18">
        <v>1023.4</v>
      </c>
      <c r="I197"/>
      <c r="J197"/>
      <c r="K197"/>
    </row>
    <row r="198" spans="1:11" s="7" customFormat="1" ht="28.5" customHeight="1" thickBot="1" x14ac:dyDescent="0.3">
      <c r="A198" s="12"/>
      <c r="B198" s="28"/>
      <c r="C198" s="29" t="s">
        <v>388</v>
      </c>
      <c r="D198" s="29" t="s">
        <v>389</v>
      </c>
      <c r="E198" s="29" t="s">
        <v>1281</v>
      </c>
      <c r="F198" s="30">
        <v>50</v>
      </c>
      <c r="G198" s="29">
        <v>56.22</v>
      </c>
      <c r="H198" s="31">
        <v>1124.4000000000001</v>
      </c>
      <c r="I198"/>
      <c r="J198"/>
      <c r="K198"/>
    </row>
    <row r="199" spans="1:11" s="7" customFormat="1" ht="28.5" customHeight="1" x14ac:dyDescent="0.25">
      <c r="A199" s="12"/>
      <c r="B199" s="12"/>
      <c r="C199" s="19" t="s">
        <v>390</v>
      </c>
      <c r="D199" s="19" t="s">
        <v>391</v>
      </c>
      <c r="E199" s="19" t="s">
        <v>1281</v>
      </c>
      <c r="F199" s="20">
        <v>45</v>
      </c>
      <c r="G199" s="19">
        <v>6.25</v>
      </c>
      <c r="H199" s="21">
        <v>138.66999999999999</v>
      </c>
      <c r="I199"/>
      <c r="J199"/>
      <c r="K199"/>
    </row>
    <row r="200" spans="1:11" s="7" customFormat="1" ht="28.5" customHeight="1" x14ac:dyDescent="0.25">
      <c r="A200" s="12"/>
      <c r="B200" s="12"/>
      <c r="C200" s="15" t="s">
        <v>392</v>
      </c>
      <c r="D200" s="15" t="s">
        <v>393</v>
      </c>
      <c r="E200" s="15" t="s">
        <v>1281</v>
      </c>
      <c r="F200" s="17">
        <v>40</v>
      </c>
      <c r="G200" s="15">
        <v>6.25</v>
      </c>
      <c r="H200" s="18">
        <v>156.25</v>
      </c>
      <c r="I200"/>
      <c r="J200"/>
      <c r="K200"/>
    </row>
    <row r="201" spans="1:11" s="7" customFormat="1" ht="28.5" customHeight="1" x14ac:dyDescent="0.25">
      <c r="A201" s="12"/>
      <c r="B201" s="12"/>
      <c r="C201" s="15" t="s">
        <v>394</v>
      </c>
      <c r="D201" s="15" t="s">
        <v>395</v>
      </c>
      <c r="E201" s="15" t="s">
        <v>1281</v>
      </c>
      <c r="F201" s="17">
        <v>30</v>
      </c>
      <c r="G201" s="15">
        <v>6.25</v>
      </c>
      <c r="H201" s="18">
        <v>208.33</v>
      </c>
      <c r="I201"/>
      <c r="J201"/>
      <c r="K201"/>
    </row>
    <row r="202" spans="1:11" s="7" customFormat="1" ht="28.5" customHeight="1" x14ac:dyDescent="0.25">
      <c r="A202" s="12"/>
      <c r="B202" s="12"/>
      <c r="C202" s="15" t="s">
        <v>396</v>
      </c>
      <c r="D202" s="15" t="s">
        <v>397</v>
      </c>
      <c r="E202" s="15" t="s">
        <v>1281</v>
      </c>
      <c r="F202" s="17">
        <v>25</v>
      </c>
      <c r="G202" s="15">
        <v>6.25</v>
      </c>
      <c r="H202" s="18">
        <v>250</v>
      </c>
      <c r="I202"/>
      <c r="J202"/>
      <c r="K202"/>
    </row>
    <row r="203" spans="1:11" s="7" customFormat="1" ht="28.5" customHeight="1" x14ac:dyDescent="0.25">
      <c r="A203" s="12"/>
      <c r="B203" s="12"/>
      <c r="C203" s="15" t="s">
        <v>398</v>
      </c>
      <c r="D203" s="15" t="s">
        <v>399</v>
      </c>
      <c r="E203" s="15" t="s">
        <v>1281</v>
      </c>
      <c r="F203" s="17">
        <v>22</v>
      </c>
      <c r="G203" s="15">
        <v>6.25</v>
      </c>
      <c r="H203" s="18">
        <v>284.08999999999997</v>
      </c>
      <c r="I203"/>
      <c r="J203"/>
      <c r="K203"/>
    </row>
    <row r="204" spans="1:11" s="7" customFormat="1" ht="28.5" customHeight="1" x14ac:dyDescent="0.25">
      <c r="A204" s="12"/>
      <c r="B204" s="12"/>
      <c r="C204" s="15" t="s">
        <v>400</v>
      </c>
      <c r="D204" s="15" t="s">
        <v>401</v>
      </c>
      <c r="E204" s="15" t="s">
        <v>1281</v>
      </c>
      <c r="F204" s="17">
        <v>20</v>
      </c>
      <c r="G204" s="15">
        <v>6.25</v>
      </c>
      <c r="H204" s="18">
        <v>312.5</v>
      </c>
      <c r="I204"/>
      <c r="J204"/>
      <c r="K204"/>
    </row>
    <row r="205" spans="1:11" s="7" customFormat="1" ht="28.5" customHeight="1" x14ac:dyDescent="0.25">
      <c r="A205" s="12"/>
      <c r="B205" s="12"/>
      <c r="C205" s="15" t="s">
        <v>402</v>
      </c>
      <c r="D205" s="15" t="s">
        <v>403</v>
      </c>
      <c r="E205" s="15" t="s">
        <v>1281</v>
      </c>
      <c r="F205" s="17">
        <v>15</v>
      </c>
      <c r="G205" s="15">
        <v>6.25</v>
      </c>
      <c r="H205" s="18">
        <v>416.66</v>
      </c>
      <c r="I205"/>
      <c r="J205"/>
      <c r="K205"/>
    </row>
    <row r="206" spans="1:11" s="7" customFormat="1" ht="28.5" customHeight="1" thickBot="1" x14ac:dyDescent="0.3">
      <c r="A206" s="12"/>
      <c r="B206" s="28"/>
      <c r="C206" s="29" t="s">
        <v>404</v>
      </c>
      <c r="D206" s="29" t="s">
        <v>405</v>
      </c>
      <c r="E206" s="29" t="s">
        <v>1281</v>
      </c>
      <c r="F206" s="30">
        <v>12</v>
      </c>
      <c r="G206" s="29">
        <v>6.25</v>
      </c>
      <c r="H206" s="31">
        <v>520.83000000000004</v>
      </c>
      <c r="I206"/>
      <c r="J206"/>
      <c r="K206"/>
    </row>
    <row r="207" spans="1:11" s="7" customFormat="1" ht="28.5" customHeight="1" x14ac:dyDescent="0.25">
      <c r="A207" s="12"/>
      <c r="B207" s="12"/>
      <c r="C207" s="19" t="s">
        <v>406</v>
      </c>
      <c r="D207" s="19" t="s">
        <v>407</v>
      </c>
      <c r="E207" s="19" t="s">
        <v>1281</v>
      </c>
      <c r="F207" s="20">
        <v>12</v>
      </c>
      <c r="G207" s="19">
        <v>2.59</v>
      </c>
      <c r="H207" s="21">
        <v>215.83</v>
      </c>
      <c r="I207"/>
      <c r="J207"/>
      <c r="K207"/>
    </row>
    <row r="208" spans="1:11" s="7" customFormat="1" ht="28.5" customHeight="1" x14ac:dyDescent="0.25">
      <c r="A208" s="12"/>
      <c r="B208" s="12"/>
      <c r="C208" s="15" t="s">
        <v>408</v>
      </c>
      <c r="D208" s="15" t="s">
        <v>409</v>
      </c>
      <c r="E208" s="15" t="s">
        <v>1281</v>
      </c>
      <c r="F208" s="17">
        <v>10</v>
      </c>
      <c r="G208" s="15">
        <v>2.59</v>
      </c>
      <c r="H208" s="18">
        <v>259</v>
      </c>
      <c r="I208"/>
      <c r="J208"/>
      <c r="K208"/>
    </row>
    <row r="209" spans="1:11" s="7" customFormat="1" ht="28.5" customHeight="1" x14ac:dyDescent="0.25">
      <c r="A209" s="12"/>
      <c r="B209" s="12"/>
      <c r="C209" s="15" t="s">
        <v>410</v>
      </c>
      <c r="D209" s="15" t="s">
        <v>411</v>
      </c>
      <c r="E209" s="15" t="s">
        <v>1281</v>
      </c>
      <c r="F209" s="17">
        <v>8</v>
      </c>
      <c r="G209" s="15">
        <v>2.59</v>
      </c>
      <c r="H209" s="18">
        <v>323.75</v>
      </c>
      <c r="I209"/>
      <c r="J209"/>
      <c r="K209"/>
    </row>
    <row r="210" spans="1:11" s="7" customFormat="1" ht="28.5" customHeight="1" x14ac:dyDescent="0.25">
      <c r="A210" s="12"/>
      <c r="B210" s="12"/>
      <c r="C210" s="15" t="s">
        <v>412</v>
      </c>
      <c r="D210" s="15" t="s">
        <v>413</v>
      </c>
      <c r="E210" s="15" t="s">
        <v>1281</v>
      </c>
      <c r="F210" s="17">
        <v>7</v>
      </c>
      <c r="G210" s="15">
        <v>2.59</v>
      </c>
      <c r="H210" s="18">
        <v>370</v>
      </c>
      <c r="I210"/>
      <c r="J210"/>
      <c r="K210"/>
    </row>
    <row r="211" spans="1:11" s="7" customFormat="1" ht="28.5" customHeight="1" x14ac:dyDescent="0.25">
      <c r="A211" s="12"/>
      <c r="B211" s="12"/>
      <c r="C211" s="15" t="s">
        <v>414</v>
      </c>
      <c r="D211" s="15" t="s">
        <v>415</v>
      </c>
      <c r="E211" s="15" t="s">
        <v>1281</v>
      </c>
      <c r="F211" s="17">
        <v>6</v>
      </c>
      <c r="G211" s="15">
        <v>2.59</v>
      </c>
      <c r="H211" s="18">
        <v>416.67</v>
      </c>
      <c r="I211"/>
      <c r="J211"/>
      <c r="K211"/>
    </row>
    <row r="212" spans="1:11" s="7" customFormat="1" ht="28.5" customHeight="1" x14ac:dyDescent="0.25">
      <c r="A212" s="12"/>
      <c r="B212" s="12"/>
      <c r="C212" s="15" t="s">
        <v>416</v>
      </c>
      <c r="D212" s="15" t="s">
        <v>417</v>
      </c>
      <c r="E212" s="15" t="s">
        <v>1281</v>
      </c>
      <c r="F212" s="17">
        <v>5</v>
      </c>
      <c r="G212" s="15">
        <v>2.59</v>
      </c>
      <c r="H212" s="18">
        <v>518</v>
      </c>
      <c r="I212"/>
      <c r="J212"/>
      <c r="K212"/>
    </row>
    <row r="213" spans="1:11" s="7" customFormat="1" ht="28.5" customHeight="1" x14ac:dyDescent="0.25">
      <c r="A213" s="12"/>
      <c r="B213" s="12"/>
      <c r="C213" s="15" t="s">
        <v>418</v>
      </c>
      <c r="D213" s="15" t="s">
        <v>419</v>
      </c>
      <c r="E213" s="15" t="s">
        <v>1281</v>
      </c>
      <c r="F213" s="17">
        <v>4</v>
      </c>
      <c r="G213" s="15">
        <v>2.59</v>
      </c>
      <c r="H213" s="18">
        <v>647.5</v>
      </c>
      <c r="I213"/>
      <c r="J213"/>
      <c r="K213"/>
    </row>
    <row r="214" spans="1:11" s="7" customFormat="1" ht="28.5" customHeight="1" x14ac:dyDescent="0.25">
      <c r="A214" s="12"/>
      <c r="B214" s="12"/>
      <c r="C214" s="15" t="s">
        <v>420</v>
      </c>
      <c r="D214" s="15" t="s">
        <v>421</v>
      </c>
      <c r="E214" s="15" t="s">
        <v>1281</v>
      </c>
      <c r="F214" s="17">
        <v>4</v>
      </c>
      <c r="G214" s="15">
        <v>2.59</v>
      </c>
      <c r="H214" s="18">
        <v>647.5</v>
      </c>
      <c r="I214"/>
      <c r="J214"/>
      <c r="K214"/>
    </row>
    <row r="215" spans="1:11" s="7" customFormat="1" ht="28.5" customHeight="1" x14ac:dyDescent="0.25">
      <c r="A215" s="12"/>
      <c r="B215" s="12"/>
      <c r="C215" s="15" t="s">
        <v>422</v>
      </c>
      <c r="D215" s="15" t="s">
        <v>423</v>
      </c>
      <c r="E215" s="15" t="s">
        <v>1281</v>
      </c>
      <c r="F215" s="17">
        <v>4</v>
      </c>
      <c r="G215" s="15">
        <v>2.59</v>
      </c>
      <c r="H215" s="18">
        <v>647.5</v>
      </c>
      <c r="I215"/>
      <c r="J215"/>
      <c r="K215"/>
    </row>
    <row r="216" spans="1:11" s="7" customFormat="1" ht="28.5" customHeight="1" x14ac:dyDescent="0.25">
      <c r="A216" s="12"/>
      <c r="B216" s="12"/>
      <c r="C216" s="15" t="s">
        <v>424</v>
      </c>
      <c r="D216" s="15" t="s">
        <v>425</v>
      </c>
      <c r="E216" s="15" t="s">
        <v>1281</v>
      </c>
      <c r="F216" s="17">
        <v>4</v>
      </c>
      <c r="G216" s="15">
        <v>2.59</v>
      </c>
      <c r="H216" s="18">
        <v>647.5</v>
      </c>
      <c r="I216"/>
      <c r="J216"/>
      <c r="K216"/>
    </row>
    <row r="217" spans="1:11" s="7" customFormat="1" ht="28.5" customHeight="1" x14ac:dyDescent="0.25">
      <c r="A217" s="12"/>
      <c r="B217" s="12"/>
      <c r="C217" s="15" t="s">
        <v>426</v>
      </c>
      <c r="D217" s="15" t="s">
        <v>427</v>
      </c>
      <c r="E217" s="15" t="s">
        <v>1281</v>
      </c>
      <c r="F217" s="17">
        <v>4</v>
      </c>
      <c r="G217" s="15">
        <v>2.59</v>
      </c>
      <c r="H217" s="18">
        <v>647.5</v>
      </c>
      <c r="I217"/>
      <c r="J217"/>
      <c r="K217"/>
    </row>
    <row r="218" spans="1:11" s="7" customFormat="1" ht="28.5" customHeight="1" x14ac:dyDescent="0.25">
      <c r="A218" s="12"/>
      <c r="B218" s="12"/>
      <c r="C218" s="15" t="s">
        <v>428</v>
      </c>
      <c r="D218" s="15" t="s">
        <v>429</v>
      </c>
      <c r="E218" s="15" t="s">
        <v>1281</v>
      </c>
      <c r="F218" s="17">
        <v>2</v>
      </c>
      <c r="G218" s="15">
        <v>2.59</v>
      </c>
      <c r="H218" s="18">
        <v>1295</v>
      </c>
      <c r="I218"/>
      <c r="J218"/>
      <c r="K218"/>
    </row>
    <row r="219" spans="1:11" s="7" customFormat="1" ht="28.5" customHeight="1" x14ac:dyDescent="0.25">
      <c r="A219" s="12"/>
      <c r="B219" s="12"/>
      <c r="C219" s="15" t="s">
        <v>430</v>
      </c>
      <c r="D219" s="15" t="s">
        <v>431</v>
      </c>
      <c r="E219" s="15" t="s">
        <v>1281</v>
      </c>
      <c r="F219" s="17">
        <v>2</v>
      </c>
      <c r="G219" s="15">
        <v>2.59</v>
      </c>
      <c r="H219" s="18">
        <v>1295</v>
      </c>
      <c r="I219"/>
      <c r="J219"/>
      <c r="K219"/>
    </row>
    <row r="220" spans="1:11" s="7" customFormat="1" ht="28.5" customHeight="1" thickBot="1" x14ac:dyDescent="0.3">
      <c r="A220" s="23"/>
      <c r="B220" s="23"/>
      <c r="C220" s="24" t="s">
        <v>432</v>
      </c>
      <c r="D220" s="24" t="s">
        <v>433</v>
      </c>
      <c r="E220" s="24" t="s">
        <v>1281</v>
      </c>
      <c r="F220" s="25">
        <v>2</v>
      </c>
      <c r="G220" s="24">
        <v>2.59</v>
      </c>
      <c r="H220" s="26">
        <v>1295</v>
      </c>
      <c r="I220"/>
      <c r="J220"/>
      <c r="K220"/>
    </row>
    <row r="221" spans="1:11" s="7" customFormat="1" ht="28.5" customHeight="1" x14ac:dyDescent="0.25">
      <c r="A221" s="12"/>
      <c r="B221" s="12"/>
      <c r="C221" s="19" t="s">
        <v>434</v>
      </c>
      <c r="D221" s="19" t="s">
        <v>435</v>
      </c>
      <c r="E221" s="19" t="s">
        <v>1281</v>
      </c>
      <c r="F221" s="20">
        <v>200</v>
      </c>
      <c r="G221" s="21">
        <v>23.4</v>
      </c>
      <c r="H221" s="21">
        <v>117</v>
      </c>
      <c r="I221"/>
      <c r="J221"/>
      <c r="K221"/>
    </row>
    <row r="222" spans="1:11" s="7" customFormat="1" ht="28.5" customHeight="1" x14ac:dyDescent="0.25">
      <c r="A222" s="12"/>
      <c r="B222" s="12"/>
      <c r="C222" s="15" t="s">
        <v>436</v>
      </c>
      <c r="D222" s="15" t="s">
        <v>437</v>
      </c>
      <c r="E222" s="15" t="s">
        <v>1281</v>
      </c>
      <c r="F222" s="17">
        <v>200</v>
      </c>
      <c r="G222" s="18">
        <v>27.3</v>
      </c>
      <c r="H222" s="18">
        <v>136.5</v>
      </c>
      <c r="I222"/>
      <c r="J222"/>
      <c r="K222"/>
    </row>
    <row r="223" spans="1:11" s="7" customFormat="1" ht="28.5" customHeight="1" x14ac:dyDescent="0.25">
      <c r="A223" s="12"/>
      <c r="B223" s="12"/>
      <c r="C223" s="15" t="s">
        <v>438</v>
      </c>
      <c r="D223" s="15" t="s">
        <v>439</v>
      </c>
      <c r="E223" s="15" t="s">
        <v>1281</v>
      </c>
      <c r="F223" s="17">
        <v>100</v>
      </c>
      <c r="G223" s="18">
        <v>20.100000000000001</v>
      </c>
      <c r="H223" s="18">
        <v>201</v>
      </c>
      <c r="I223"/>
      <c r="J223"/>
      <c r="K223"/>
    </row>
    <row r="224" spans="1:11" s="7" customFormat="1" ht="28.5" customHeight="1" x14ac:dyDescent="0.25">
      <c r="A224" s="12"/>
      <c r="B224" s="12"/>
      <c r="C224" s="15" t="s">
        <v>440</v>
      </c>
      <c r="D224" s="15" t="s">
        <v>441</v>
      </c>
      <c r="E224" s="15" t="s">
        <v>1281</v>
      </c>
      <c r="F224" s="17">
        <v>100</v>
      </c>
      <c r="G224" s="18">
        <v>24.9</v>
      </c>
      <c r="H224" s="18">
        <v>249</v>
      </c>
      <c r="I224"/>
      <c r="J224"/>
      <c r="K224"/>
    </row>
    <row r="225" spans="1:11" s="7" customFormat="1" ht="28.5" customHeight="1" x14ac:dyDescent="0.25">
      <c r="A225" s="12"/>
      <c r="B225" s="12"/>
      <c r="C225" s="15" t="s">
        <v>442</v>
      </c>
      <c r="D225" s="15" t="s">
        <v>443</v>
      </c>
      <c r="E225" s="15" t="s">
        <v>1281</v>
      </c>
      <c r="F225" s="17">
        <v>100</v>
      </c>
      <c r="G225" s="18">
        <v>28.2</v>
      </c>
      <c r="H225" s="18">
        <v>282</v>
      </c>
      <c r="I225"/>
      <c r="J225"/>
      <c r="K225"/>
    </row>
    <row r="226" spans="1:11" s="7" customFormat="1" ht="28.5" customHeight="1" x14ac:dyDescent="0.25">
      <c r="A226" s="12"/>
      <c r="B226" s="12"/>
      <c r="C226" s="15" t="s">
        <v>444</v>
      </c>
      <c r="D226" s="15" t="s">
        <v>445</v>
      </c>
      <c r="E226" s="15" t="s">
        <v>1281</v>
      </c>
      <c r="F226" s="17">
        <v>100</v>
      </c>
      <c r="G226" s="18">
        <v>37.200000000000003</v>
      </c>
      <c r="H226" s="18">
        <v>372</v>
      </c>
      <c r="I226"/>
      <c r="J226"/>
      <c r="K226"/>
    </row>
    <row r="227" spans="1:11" s="7" customFormat="1" ht="28.5" customHeight="1" x14ac:dyDescent="0.25">
      <c r="A227" s="12"/>
      <c r="B227" s="12"/>
      <c r="C227" s="15" t="s">
        <v>446</v>
      </c>
      <c r="D227" s="15" t="s">
        <v>447</v>
      </c>
      <c r="E227" s="15" t="s">
        <v>1281</v>
      </c>
      <c r="F227" s="17">
        <v>50</v>
      </c>
      <c r="G227" s="15">
        <v>21.75</v>
      </c>
      <c r="H227" s="18">
        <v>435</v>
      </c>
      <c r="I227"/>
      <c r="J227"/>
      <c r="K227"/>
    </row>
    <row r="228" spans="1:11" s="7" customFormat="1" ht="28.5" customHeight="1" x14ac:dyDescent="0.25">
      <c r="A228" s="12"/>
      <c r="B228" s="12"/>
      <c r="C228" s="15" t="s">
        <v>448</v>
      </c>
      <c r="D228" s="15" t="s">
        <v>449</v>
      </c>
      <c r="E228" s="15" t="s">
        <v>1281</v>
      </c>
      <c r="F228" s="17">
        <v>50</v>
      </c>
      <c r="G228" s="18">
        <v>23.7</v>
      </c>
      <c r="H228" s="18">
        <v>474</v>
      </c>
      <c r="I228"/>
      <c r="J228"/>
      <c r="K228"/>
    </row>
    <row r="229" spans="1:11" s="7" customFormat="1" ht="28.5" customHeight="1" x14ac:dyDescent="0.25">
      <c r="A229" s="12"/>
      <c r="B229" s="12"/>
      <c r="C229" s="15" t="s">
        <v>450</v>
      </c>
      <c r="D229" s="15" t="s">
        <v>451</v>
      </c>
      <c r="E229" s="15" t="s">
        <v>1281</v>
      </c>
      <c r="F229" s="17">
        <v>50</v>
      </c>
      <c r="G229" s="18">
        <v>15.8</v>
      </c>
      <c r="H229" s="18">
        <v>316</v>
      </c>
      <c r="I229"/>
      <c r="J229"/>
      <c r="K229"/>
    </row>
    <row r="230" spans="1:11" s="7" customFormat="1" ht="28.5" customHeight="1" x14ac:dyDescent="0.25">
      <c r="A230" s="12"/>
      <c r="B230" s="12"/>
      <c r="C230" s="15" t="s">
        <v>452</v>
      </c>
      <c r="D230" s="15" t="s">
        <v>453</v>
      </c>
      <c r="E230" s="15" t="s">
        <v>1281</v>
      </c>
      <c r="F230" s="17">
        <v>50</v>
      </c>
      <c r="G230" s="15">
        <v>19.82</v>
      </c>
      <c r="H230" s="18">
        <v>396.4</v>
      </c>
      <c r="I230"/>
      <c r="J230"/>
      <c r="K230"/>
    </row>
    <row r="231" spans="1:11" s="7" customFormat="1" ht="28.5" customHeight="1" x14ac:dyDescent="0.25">
      <c r="A231" s="12"/>
      <c r="B231" s="12"/>
      <c r="C231" s="15" t="s">
        <v>454</v>
      </c>
      <c r="D231" s="15" t="s">
        <v>455</v>
      </c>
      <c r="E231" s="15" t="s">
        <v>1281</v>
      </c>
      <c r="F231" s="17">
        <v>50</v>
      </c>
      <c r="G231" s="15">
        <v>22.76</v>
      </c>
      <c r="H231" s="18">
        <v>455.2</v>
      </c>
      <c r="I231"/>
      <c r="J231"/>
      <c r="K231"/>
    </row>
    <row r="232" spans="1:11" s="7" customFormat="1" ht="28.5" customHeight="1" x14ac:dyDescent="0.25">
      <c r="A232" s="12"/>
      <c r="B232" s="12"/>
      <c r="C232" s="15" t="s">
        <v>456</v>
      </c>
      <c r="D232" s="15" t="s">
        <v>457</v>
      </c>
      <c r="E232" s="15" t="s">
        <v>1281</v>
      </c>
      <c r="F232" s="17">
        <v>50</v>
      </c>
      <c r="G232" s="15">
        <v>27.31</v>
      </c>
      <c r="H232" s="18">
        <v>546.20000000000005</v>
      </c>
      <c r="I232"/>
      <c r="J232"/>
      <c r="K232"/>
    </row>
    <row r="233" spans="1:11" s="7" customFormat="1" ht="28.5" customHeight="1" x14ac:dyDescent="0.25">
      <c r="A233" s="12"/>
      <c r="B233" s="12"/>
      <c r="C233" s="15" t="s">
        <v>458</v>
      </c>
      <c r="D233" s="15" t="s">
        <v>459</v>
      </c>
      <c r="E233" s="15" t="s">
        <v>1281</v>
      </c>
      <c r="F233" s="17">
        <v>50</v>
      </c>
      <c r="G233" s="15">
        <v>32.130000000000003</v>
      </c>
      <c r="H233" s="18">
        <v>642.6</v>
      </c>
      <c r="I233"/>
      <c r="J233"/>
      <c r="K233"/>
    </row>
    <row r="234" spans="1:11" s="7" customFormat="1" ht="28.5" customHeight="1" x14ac:dyDescent="0.25">
      <c r="A234" s="12"/>
      <c r="B234" s="12"/>
      <c r="C234" s="15" t="s">
        <v>460</v>
      </c>
      <c r="D234" s="15" t="s">
        <v>461</v>
      </c>
      <c r="E234" s="15" t="s">
        <v>1281</v>
      </c>
      <c r="F234" s="17">
        <v>50</v>
      </c>
      <c r="G234" s="15">
        <v>35.880000000000003</v>
      </c>
      <c r="H234" s="18">
        <v>717.6</v>
      </c>
      <c r="I234"/>
      <c r="J234"/>
      <c r="K234"/>
    </row>
    <row r="235" spans="1:11" s="7" customFormat="1" ht="28.5" customHeight="1" x14ac:dyDescent="0.25">
      <c r="A235" s="12"/>
      <c r="B235" s="12"/>
      <c r="C235" s="15" t="s">
        <v>462</v>
      </c>
      <c r="D235" s="15" t="s">
        <v>463</v>
      </c>
      <c r="E235" s="15" t="s">
        <v>1281</v>
      </c>
      <c r="F235" s="17">
        <v>50</v>
      </c>
      <c r="G235" s="15">
        <v>40.159999999999997</v>
      </c>
      <c r="H235" s="18">
        <v>803.2</v>
      </c>
      <c r="I235"/>
      <c r="J235"/>
      <c r="K235"/>
    </row>
    <row r="236" spans="1:11" s="7" customFormat="1" ht="28.5" customHeight="1" x14ac:dyDescent="0.25">
      <c r="A236" s="12"/>
      <c r="B236" s="12"/>
      <c r="C236" s="15" t="s">
        <v>464</v>
      </c>
      <c r="D236" s="15" t="s">
        <v>465</v>
      </c>
      <c r="E236" s="15" t="s">
        <v>1281</v>
      </c>
      <c r="F236" s="17">
        <v>20</v>
      </c>
      <c r="G236" s="15">
        <v>50.16</v>
      </c>
      <c r="H236" s="18">
        <v>2508</v>
      </c>
      <c r="I236"/>
      <c r="J236"/>
      <c r="K236"/>
    </row>
    <row r="237" spans="1:11" s="7" customFormat="1" ht="28.5" customHeight="1" x14ac:dyDescent="0.25">
      <c r="A237" s="12"/>
      <c r="B237" s="12"/>
      <c r="C237" s="15" t="s">
        <v>466</v>
      </c>
      <c r="D237" s="15" t="s">
        <v>467</v>
      </c>
      <c r="E237" s="15" t="s">
        <v>1281</v>
      </c>
      <c r="F237" s="17">
        <v>20</v>
      </c>
      <c r="G237" s="15">
        <v>61.12</v>
      </c>
      <c r="H237" s="18">
        <v>3056</v>
      </c>
      <c r="I237"/>
      <c r="J237"/>
      <c r="K237"/>
    </row>
    <row r="238" spans="1:11" s="7" customFormat="1" ht="28.5" customHeight="1" thickBot="1" x14ac:dyDescent="0.3">
      <c r="A238" s="12"/>
      <c r="B238" s="28"/>
      <c r="C238" s="29" t="s">
        <v>468</v>
      </c>
      <c r="D238" s="29" t="s">
        <v>469</v>
      </c>
      <c r="E238" s="29" t="s">
        <v>1281</v>
      </c>
      <c r="F238" s="30">
        <v>20</v>
      </c>
      <c r="G238" s="29">
        <v>74.760000000000005</v>
      </c>
      <c r="H238" s="31">
        <v>3738</v>
      </c>
      <c r="I238"/>
      <c r="J238"/>
      <c r="K238"/>
    </row>
    <row r="239" spans="1:11" s="7" customFormat="1" ht="28.5" customHeight="1" x14ac:dyDescent="0.25">
      <c r="A239" s="12"/>
      <c r="B239" s="12"/>
      <c r="C239" s="19" t="s">
        <v>470</v>
      </c>
      <c r="D239" s="19" t="s">
        <v>471</v>
      </c>
      <c r="E239" s="19" t="s">
        <v>1281</v>
      </c>
      <c r="F239" s="20">
        <v>30</v>
      </c>
      <c r="G239" s="19">
        <v>6.25</v>
      </c>
      <c r="H239" s="21">
        <v>208.33</v>
      </c>
      <c r="I239"/>
      <c r="J239"/>
      <c r="K239"/>
    </row>
    <row r="240" spans="1:11" s="7" customFormat="1" ht="28.5" customHeight="1" x14ac:dyDescent="0.25">
      <c r="A240" s="12"/>
      <c r="B240" s="12"/>
      <c r="C240" s="15" t="s">
        <v>472</v>
      </c>
      <c r="D240" s="15" t="s">
        <v>473</v>
      </c>
      <c r="E240" s="15" t="s">
        <v>1281</v>
      </c>
      <c r="F240" s="17">
        <v>25</v>
      </c>
      <c r="G240" s="15">
        <v>6.25</v>
      </c>
      <c r="H240" s="18">
        <v>250</v>
      </c>
      <c r="I240"/>
      <c r="J240"/>
      <c r="K240"/>
    </row>
    <row r="241" spans="1:11" s="7" customFormat="1" ht="28.5" customHeight="1" x14ac:dyDescent="0.25">
      <c r="A241" s="12"/>
      <c r="B241" s="12"/>
      <c r="C241" s="15" t="s">
        <v>474</v>
      </c>
      <c r="D241" s="15" t="s">
        <v>475</v>
      </c>
      <c r="E241" s="15" t="s">
        <v>1281</v>
      </c>
      <c r="F241" s="17">
        <v>20</v>
      </c>
      <c r="G241" s="15">
        <v>6.25</v>
      </c>
      <c r="H241" s="18">
        <v>312.5</v>
      </c>
      <c r="I241"/>
      <c r="J241"/>
      <c r="K241"/>
    </row>
    <row r="242" spans="1:11" s="7" customFormat="1" ht="28.5" customHeight="1" x14ac:dyDescent="0.25">
      <c r="A242" s="12"/>
      <c r="B242" s="12"/>
      <c r="C242" s="15" t="s">
        <v>476</v>
      </c>
      <c r="D242" s="15" t="s">
        <v>477</v>
      </c>
      <c r="E242" s="15" t="s">
        <v>1281</v>
      </c>
      <c r="F242" s="17">
        <v>15</v>
      </c>
      <c r="G242" s="15">
        <v>6.25</v>
      </c>
      <c r="H242" s="18">
        <v>416.67</v>
      </c>
      <c r="I242"/>
      <c r="J242"/>
      <c r="K242"/>
    </row>
    <row r="243" spans="1:11" s="7" customFormat="1" ht="28.5" customHeight="1" thickBot="1" x14ac:dyDescent="0.3">
      <c r="A243" s="12"/>
      <c r="B243" s="28"/>
      <c r="C243" s="29" t="s">
        <v>478</v>
      </c>
      <c r="D243" s="29" t="s">
        <v>479</v>
      </c>
      <c r="E243" s="29" t="s">
        <v>1281</v>
      </c>
      <c r="F243" s="30">
        <v>12</v>
      </c>
      <c r="G243" s="29">
        <v>6.25</v>
      </c>
      <c r="H243" s="31">
        <v>520.83000000000004</v>
      </c>
      <c r="I243"/>
      <c r="J243"/>
      <c r="K243"/>
    </row>
    <row r="244" spans="1:11" s="7" customFormat="1" ht="28.5" customHeight="1" x14ac:dyDescent="0.25">
      <c r="A244" s="12"/>
      <c r="B244" s="12"/>
      <c r="C244" s="19" t="s">
        <v>480</v>
      </c>
      <c r="D244" s="19" t="s">
        <v>481</v>
      </c>
      <c r="E244" s="19" t="s">
        <v>1281</v>
      </c>
      <c r="F244" s="20">
        <v>24</v>
      </c>
      <c r="G244" s="19">
        <v>2.59</v>
      </c>
      <c r="H244" s="21">
        <v>107.92</v>
      </c>
      <c r="I244"/>
      <c r="J244"/>
      <c r="K244"/>
    </row>
    <row r="245" spans="1:11" s="7" customFormat="1" ht="28.5" customHeight="1" x14ac:dyDescent="0.25">
      <c r="A245" s="12"/>
      <c r="B245" s="12"/>
      <c r="C245" s="15" t="s">
        <v>482</v>
      </c>
      <c r="D245" s="15" t="s">
        <v>483</v>
      </c>
      <c r="E245" s="15" t="s">
        <v>1281</v>
      </c>
      <c r="F245" s="17">
        <v>12</v>
      </c>
      <c r="G245" s="15">
        <v>2.59</v>
      </c>
      <c r="H245" s="18">
        <v>215.83</v>
      </c>
      <c r="I245"/>
      <c r="J245"/>
      <c r="K245"/>
    </row>
    <row r="246" spans="1:11" s="7" customFormat="1" ht="28.5" customHeight="1" x14ac:dyDescent="0.25">
      <c r="A246" s="12"/>
      <c r="B246" s="12"/>
      <c r="C246" s="15" t="s">
        <v>484</v>
      </c>
      <c r="D246" s="15" t="s">
        <v>485</v>
      </c>
      <c r="E246" s="15" t="s">
        <v>1281</v>
      </c>
      <c r="F246" s="17">
        <v>10</v>
      </c>
      <c r="G246" s="15">
        <v>2.59</v>
      </c>
      <c r="H246" s="18">
        <v>259</v>
      </c>
      <c r="I246"/>
      <c r="J246"/>
      <c r="K246"/>
    </row>
    <row r="247" spans="1:11" s="7" customFormat="1" ht="28.5" customHeight="1" x14ac:dyDescent="0.25">
      <c r="A247" s="12"/>
      <c r="B247" s="12"/>
      <c r="C247" s="15" t="s">
        <v>486</v>
      </c>
      <c r="D247" s="15" t="s">
        <v>487</v>
      </c>
      <c r="E247" s="15" t="s">
        <v>1281</v>
      </c>
      <c r="F247" s="17">
        <v>8</v>
      </c>
      <c r="G247" s="15">
        <v>2.59</v>
      </c>
      <c r="H247" s="18">
        <v>323.75</v>
      </c>
      <c r="I247"/>
      <c r="J247"/>
      <c r="K247"/>
    </row>
    <row r="248" spans="1:11" s="7" customFormat="1" ht="28.5" customHeight="1" x14ac:dyDescent="0.25">
      <c r="A248" s="12"/>
      <c r="B248" s="12"/>
      <c r="C248" s="15" t="s">
        <v>488</v>
      </c>
      <c r="D248" s="15" t="s">
        <v>489</v>
      </c>
      <c r="E248" s="15" t="s">
        <v>1281</v>
      </c>
      <c r="F248" s="17">
        <v>6</v>
      </c>
      <c r="G248" s="15">
        <v>2.59</v>
      </c>
      <c r="H248" s="18">
        <v>431.67</v>
      </c>
      <c r="I248"/>
      <c r="J248"/>
      <c r="K248"/>
    </row>
    <row r="249" spans="1:11" s="7" customFormat="1" ht="28.5" customHeight="1" x14ac:dyDescent="0.25">
      <c r="A249" s="12"/>
      <c r="B249" s="12"/>
      <c r="C249" s="15" t="s">
        <v>490</v>
      </c>
      <c r="D249" s="15" t="s">
        <v>491</v>
      </c>
      <c r="E249" s="15" t="s">
        <v>1281</v>
      </c>
      <c r="F249" s="17">
        <v>5</v>
      </c>
      <c r="G249" s="15">
        <v>2.59</v>
      </c>
      <c r="H249" s="18">
        <v>518</v>
      </c>
      <c r="I249"/>
      <c r="J249"/>
      <c r="K249"/>
    </row>
    <row r="250" spans="1:11" s="7" customFormat="1" ht="28.5" customHeight="1" x14ac:dyDescent="0.25">
      <c r="A250" s="12"/>
      <c r="B250" s="12"/>
      <c r="C250" s="15" t="s">
        <v>492</v>
      </c>
      <c r="D250" s="15" t="s">
        <v>493</v>
      </c>
      <c r="E250" s="15" t="s">
        <v>1281</v>
      </c>
      <c r="F250" s="17">
        <v>4</v>
      </c>
      <c r="G250" s="15">
        <v>2.59</v>
      </c>
      <c r="H250" s="18">
        <v>647.5</v>
      </c>
      <c r="I250"/>
      <c r="J250"/>
      <c r="K250"/>
    </row>
    <row r="251" spans="1:11" s="7" customFormat="1" ht="28.5" customHeight="1" x14ac:dyDescent="0.25">
      <c r="A251" s="12"/>
      <c r="B251" s="12"/>
      <c r="C251" s="15" t="s">
        <v>494</v>
      </c>
      <c r="D251" s="15" t="s">
        <v>495</v>
      </c>
      <c r="E251" s="15" t="s">
        <v>1281</v>
      </c>
      <c r="F251" s="17">
        <v>3</v>
      </c>
      <c r="G251" s="15">
        <v>2.59</v>
      </c>
      <c r="H251" s="18">
        <v>863.33</v>
      </c>
      <c r="I251"/>
      <c r="J251"/>
      <c r="K251"/>
    </row>
    <row r="252" spans="1:11" s="7" customFormat="1" ht="28.5" customHeight="1" x14ac:dyDescent="0.25">
      <c r="A252" s="12"/>
      <c r="B252" s="12"/>
      <c r="C252" s="15" t="s">
        <v>496</v>
      </c>
      <c r="D252" s="15" t="s">
        <v>497</v>
      </c>
      <c r="E252" s="15" t="s">
        <v>1281</v>
      </c>
      <c r="F252" s="17">
        <v>5</v>
      </c>
      <c r="G252" s="15">
        <v>2.59</v>
      </c>
      <c r="H252" s="18">
        <v>518</v>
      </c>
      <c r="I252"/>
      <c r="J252"/>
      <c r="K252"/>
    </row>
    <row r="253" spans="1:11" s="7" customFormat="1" ht="28.5" customHeight="1" x14ac:dyDescent="0.25">
      <c r="A253" s="12"/>
      <c r="B253" s="12"/>
      <c r="C253" s="15" t="s">
        <v>498</v>
      </c>
      <c r="D253" s="15" t="s">
        <v>499</v>
      </c>
      <c r="E253" s="15" t="s">
        <v>1281</v>
      </c>
      <c r="F253" s="17">
        <v>4</v>
      </c>
      <c r="G253" s="15">
        <v>2.59</v>
      </c>
      <c r="H253" s="18">
        <v>647.5</v>
      </c>
      <c r="I253"/>
      <c r="J253"/>
      <c r="K253"/>
    </row>
    <row r="254" spans="1:11" s="7" customFormat="1" ht="28.5" customHeight="1" x14ac:dyDescent="0.25">
      <c r="A254" s="12"/>
      <c r="B254" s="12"/>
      <c r="C254" s="15" t="s">
        <v>500</v>
      </c>
      <c r="D254" s="15" t="s">
        <v>501</v>
      </c>
      <c r="E254" s="15" t="s">
        <v>1281</v>
      </c>
      <c r="F254" s="17">
        <v>4</v>
      </c>
      <c r="G254" s="15">
        <v>2.59</v>
      </c>
      <c r="H254" s="18">
        <v>647.5</v>
      </c>
      <c r="I254"/>
      <c r="J254"/>
      <c r="K254"/>
    </row>
    <row r="255" spans="1:11" s="7" customFormat="1" ht="28.5" customHeight="1" x14ac:dyDescent="0.25">
      <c r="A255" s="12"/>
      <c r="B255" s="12"/>
      <c r="C255" s="15" t="s">
        <v>502</v>
      </c>
      <c r="D255" s="15" t="s">
        <v>503</v>
      </c>
      <c r="E255" s="15" t="s">
        <v>1281</v>
      </c>
      <c r="F255" s="17">
        <v>3</v>
      </c>
      <c r="G255" s="15">
        <v>2.59</v>
      </c>
      <c r="H255" s="18">
        <v>863.33</v>
      </c>
      <c r="I255"/>
      <c r="J255"/>
      <c r="K255"/>
    </row>
    <row r="256" spans="1:11" s="7" customFormat="1" ht="28.5" customHeight="1" x14ac:dyDescent="0.25">
      <c r="A256" s="12"/>
      <c r="B256" s="12"/>
      <c r="C256" s="15" t="s">
        <v>504</v>
      </c>
      <c r="D256" s="15" t="s">
        <v>505</v>
      </c>
      <c r="E256" s="15" t="s">
        <v>1281</v>
      </c>
      <c r="F256" s="17">
        <v>2</v>
      </c>
      <c r="G256" s="15">
        <v>2.25</v>
      </c>
      <c r="H256" s="18">
        <v>1125</v>
      </c>
      <c r="I256"/>
      <c r="J256"/>
      <c r="K256"/>
    </row>
    <row r="257" spans="1:11" s="7" customFormat="1" ht="28.5" customHeight="1" x14ac:dyDescent="0.25">
      <c r="A257" s="12"/>
      <c r="B257" s="12"/>
      <c r="C257" s="15" t="s">
        <v>506</v>
      </c>
      <c r="D257" s="15" t="s">
        <v>507</v>
      </c>
      <c r="E257" s="15" t="s">
        <v>1281</v>
      </c>
      <c r="F257" s="17">
        <v>2</v>
      </c>
      <c r="G257" s="15">
        <v>2.56</v>
      </c>
      <c r="H257" s="18">
        <v>1280</v>
      </c>
      <c r="I257"/>
      <c r="J257"/>
      <c r="K257"/>
    </row>
    <row r="258" spans="1:11" s="7" customFormat="1" ht="28.5" customHeight="1" x14ac:dyDescent="0.25">
      <c r="A258" s="12"/>
      <c r="B258" s="12"/>
      <c r="C258" s="15" t="s">
        <v>508</v>
      </c>
      <c r="D258" s="15" t="s">
        <v>509</v>
      </c>
      <c r="E258" s="15" t="s">
        <v>1281</v>
      </c>
      <c r="F258" s="17">
        <v>2</v>
      </c>
      <c r="G258" s="15">
        <v>2.78</v>
      </c>
      <c r="H258" s="18">
        <v>1390</v>
      </c>
      <c r="I258"/>
      <c r="J258"/>
      <c r="K258"/>
    </row>
    <row r="259" spans="1:11" s="7" customFormat="1" ht="28.5" customHeight="1" x14ac:dyDescent="0.25">
      <c r="A259" s="12"/>
      <c r="B259" s="12"/>
      <c r="C259" s="15" t="s">
        <v>510</v>
      </c>
      <c r="D259" s="15" t="s">
        <v>511</v>
      </c>
      <c r="E259" s="15" t="s">
        <v>1281</v>
      </c>
      <c r="F259" s="17">
        <v>1</v>
      </c>
      <c r="G259" s="15">
        <v>2.62</v>
      </c>
      <c r="H259" s="18">
        <v>2620</v>
      </c>
      <c r="I259"/>
      <c r="J259"/>
      <c r="K259"/>
    </row>
    <row r="260" spans="1:11" s="7" customFormat="1" ht="28.5" customHeight="1" x14ac:dyDescent="0.25">
      <c r="A260" s="12"/>
      <c r="B260" s="12"/>
      <c r="C260" s="15" t="s">
        <v>512</v>
      </c>
      <c r="D260" s="15" t="s">
        <v>513</v>
      </c>
      <c r="E260" s="15" t="s">
        <v>1281</v>
      </c>
      <c r="F260" s="17">
        <v>1</v>
      </c>
      <c r="G260" s="15">
        <v>3.19</v>
      </c>
      <c r="H260" s="18">
        <v>3190</v>
      </c>
      <c r="I260"/>
      <c r="J260"/>
      <c r="K260"/>
    </row>
    <row r="261" spans="1:11" s="7" customFormat="1" ht="28.5" customHeight="1" thickBot="1" x14ac:dyDescent="0.3">
      <c r="A261" s="23"/>
      <c r="B261" s="23"/>
      <c r="C261" s="24" t="s">
        <v>514</v>
      </c>
      <c r="D261" s="24" t="s">
        <v>515</v>
      </c>
      <c r="E261" s="24" t="s">
        <v>1281</v>
      </c>
      <c r="F261" s="25">
        <v>1</v>
      </c>
      <c r="G261" s="26">
        <v>3.9</v>
      </c>
      <c r="H261" s="26">
        <v>3900</v>
      </c>
      <c r="I261"/>
      <c r="J261"/>
      <c r="K261"/>
    </row>
    <row r="262" spans="1:11" s="7" customFormat="1" ht="28.5" customHeight="1" x14ac:dyDescent="0.25">
      <c r="A262" s="12"/>
      <c r="B262" s="12"/>
      <c r="C262" s="19" t="s">
        <v>516</v>
      </c>
      <c r="D262" s="19" t="s">
        <v>517</v>
      </c>
      <c r="E262" s="19" t="s">
        <v>1281</v>
      </c>
      <c r="F262" s="20">
        <v>200</v>
      </c>
      <c r="G262" s="19">
        <v>24.56</v>
      </c>
      <c r="H262" s="21">
        <v>122.8</v>
      </c>
      <c r="I262"/>
      <c r="J262"/>
      <c r="K262"/>
    </row>
    <row r="263" spans="1:11" s="7" customFormat="1" ht="28.5" customHeight="1" x14ac:dyDescent="0.25">
      <c r="A263" s="12"/>
      <c r="B263" s="12"/>
      <c r="C263" s="15" t="s">
        <v>518</v>
      </c>
      <c r="D263" s="15" t="s">
        <v>519</v>
      </c>
      <c r="E263" s="15" t="s">
        <v>1281</v>
      </c>
      <c r="F263" s="17">
        <v>200</v>
      </c>
      <c r="G263" s="18">
        <v>28.6</v>
      </c>
      <c r="H263" s="18">
        <v>143</v>
      </c>
      <c r="I263"/>
      <c r="J263"/>
      <c r="K263"/>
    </row>
    <row r="264" spans="1:11" s="7" customFormat="1" ht="28.5" customHeight="1" x14ac:dyDescent="0.25">
      <c r="A264" s="12"/>
      <c r="B264" s="12"/>
      <c r="C264" s="15" t="s">
        <v>520</v>
      </c>
      <c r="D264" s="15" t="s">
        <v>521</v>
      </c>
      <c r="E264" s="15" t="s">
        <v>1281</v>
      </c>
      <c r="F264" s="17">
        <v>100</v>
      </c>
      <c r="G264" s="18">
        <v>21.1</v>
      </c>
      <c r="H264" s="18">
        <v>211</v>
      </c>
      <c r="I264"/>
      <c r="J264"/>
      <c r="K264"/>
    </row>
    <row r="265" spans="1:11" s="7" customFormat="1" ht="28.5" customHeight="1" thickBot="1" x14ac:dyDescent="0.3">
      <c r="A265" s="12"/>
      <c r="B265" s="28"/>
      <c r="C265" s="29" t="s">
        <v>522</v>
      </c>
      <c r="D265" s="29" t="s">
        <v>523</v>
      </c>
      <c r="E265" s="29" t="s">
        <v>1281</v>
      </c>
      <c r="F265" s="30">
        <v>100</v>
      </c>
      <c r="G265" s="29">
        <v>26.15</v>
      </c>
      <c r="H265" s="31">
        <v>261.5</v>
      </c>
      <c r="I265"/>
      <c r="J265"/>
      <c r="K265"/>
    </row>
    <row r="266" spans="1:11" s="7" customFormat="1" ht="28.5" customHeight="1" x14ac:dyDescent="0.25">
      <c r="A266" s="12"/>
      <c r="B266" s="12"/>
      <c r="C266" s="19" t="s">
        <v>524</v>
      </c>
      <c r="D266" s="19" t="s">
        <v>525</v>
      </c>
      <c r="E266" s="19" t="s">
        <v>1281</v>
      </c>
      <c r="F266" s="20">
        <v>30</v>
      </c>
      <c r="G266" s="19">
        <v>6.25</v>
      </c>
      <c r="H266" s="21">
        <v>208.33</v>
      </c>
      <c r="I266"/>
      <c r="J266"/>
      <c r="K266"/>
    </row>
    <row r="267" spans="1:11" s="7" customFormat="1" ht="28.5" customHeight="1" x14ac:dyDescent="0.25">
      <c r="A267" s="12"/>
      <c r="B267" s="12"/>
      <c r="C267" s="15" t="s">
        <v>526</v>
      </c>
      <c r="D267" s="15" t="s">
        <v>527</v>
      </c>
      <c r="E267" s="15" t="s">
        <v>1281</v>
      </c>
      <c r="F267" s="17">
        <v>25</v>
      </c>
      <c r="G267" s="15">
        <v>6.25</v>
      </c>
      <c r="H267" s="18">
        <v>250</v>
      </c>
      <c r="I267"/>
      <c r="J267"/>
      <c r="K267"/>
    </row>
    <row r="268" spans="1:11" s="7" customFormat="1" ht="28.5" customHeight="1" x14ac:dyDescent="0.25">
      <c r="A268" s="12"/>
      <c r="B268" s="12"/>
      <c r="C268" s="15" t="s">
        <v>528</v>
      </c>
      <c r="D268" s="15" t="s">
        <v>529</v>
      </c>
      <c r="E268" s="15" t="s">
        <v>1281</v>
      </c>
      <c r="F268" s="17">
        <v>20</v>
      </c>
      <c r="G268" s="15">
        <v>6.25</v>
      </c>
      <c r="H268" s="18">
        <v>312.5</v>
      </c>
      <c r="I268"/>
      <c r="J268"/>
      <c r="K268"/>
    </row>
    <row r="269" spans="1:11" s="7" customFormat="1" ht="28.5" customHeight="1" thickBot="1" x14ac:dyDescent="0.3">
      <c r="A269" s="12"/>
      <c r="B269" s="28"/>
      <c r="C269" s="29" t="s">
        <v>530</v>
      </c>
      <c r="D269" s="29" t="s">
        <v>531</v>
      </c>
      <c r="E269" s="29" t="s">
        <v>1281</v>
      </c>
      <c r="F269" s="30">
        <v>15</v>
      </c>
      <c r="G269" s="29">
        <v>6.25</v>
      </c>
      <c r="H269" s="31">
        <v>416.67</v>
      </c>
      <c r="I269"/>
      <c r="J269"/>
      <c r="K269"/>
    </row>
    <row r="270" spans="1:11" s="7" customFormat="1" ht="28.5" customHeight="1" x14ac:dyDescent="0.25">
      <c r="A270" s="12"/>
      <c r="B270" s="12"/>
      <c r="C270" s="19" t="s">
        <v>532</v>
      </c>
      <c r="D270" s="19" t="s">
        <v>533</v>
      </c>
      <c r="E270" s="19" t="s">
        <v>1281</v>
      </c>
      <c r="F270" s="20">
        <v>15</v>
      </c>
      <c r="G270" s="19">
        <v>2.59</v>
      </c>
      <c r="H270" s="21">
        <v>172.67</v>
      </c>
      <c r="I270"/>
      <c r="J270"/>
      <c r="K270"/>
    </row>
    <row r="271" spans="1:11" s="7" customFormat="1" ht="28.5" customHeight="1" x14ac:dyDescent="0.25">
      <c r="A271" s="12"/>
      <c r="B271" s="12"/>
      <c r="C271" s="15" t="s">
        <v>534</v>
      </c>
      <c r="D271" s="15" t="s">
        <v>535</v>
      </c>
      <c r="E271" s="15" t="s">
        <v>1281</v>
      </c>
      <c r="F271" s="17">
        <v>12</v>
      </c>
      <c r="G271" s="15">
        <v>2.59</v>
      </c>
      <c r="H271" s="18">
        <v>215.83</v>
      </c>
      <c r="I271"/>
      <c r="J271"/>
      <c r="K271"/>
    </row>
    <row r="272" spans="1:11" s="7" customFormat="1" ht="28.5" customHeight="1" x14ac:dyDescent="0.25">
      <c r="A272" s="12"/>
      <c r="B272" s="12"/>
      <c r="C272" s="15" t="s">
        <v>536</v>
      </c>
      <c r="D272" s="15" t="s">
        <v>537</v>
      </c>
      <c r="E272" s="15" t="s">
        <v>1281</v>
      </c>
      <c r="F272" s="17">
        <v>9</v>
      </c>
      <c r="G272" s="15">
        <v>2.59</v>
      </c>
      <c r="H272" s="18">
        <v>287.77999999999997</v>
      </c>
      <c r="I272"/>
      <c r="J272"/>
      <c r="K272"/>
    </row>
    <row r="273" spans="1:11" s="7" customFormat="1" ht="28.5" customHeight="1" thickBot="1" x14ac:dyDescent="0.3">
      <c r="A273" s="23"/>
      <c r="B273" s="23"/>
      <c r="C273" s="24" t="s">
        <v>538</v>
      </c>
      <c r="D273" s="24" t="s">
        <v>539</v>
      </c>
      <c r="E273" s="24" t="s">
        <v>1281</v>
      </c>
      <c r="F273" s="25">
        <v>7</v>
      </c>
      <c r="G273" s="24">
        <v>2.59</v>
      </c>
      <c r="H273" s="26">
        <v>370</v>
      </c>
      <c r="I273"/>
      <c r="J273"/>
      <c r="K273"/>
    </row>
    <row r="274" spans="1:11" s="7" customFormat="1" ht="28.5" customHeight="1" x14ac:dyDescent="0.25">
      <c r="A274" s="12"/>
      <c r="B274" s="12"/>
      <c r="C274" s="19" t="s">
        <v>540</v>
      </c>
      <c r="D274" s="19" t="s">
        <v>541</v>
      </c>
      <c r="E274" s="19" t="s">
        <v>1283</v>
      </c>
      <c r="F274" s="20">
        <v>200</v>
      </c>
      <c r="G274" s="19">
        <v>16.739999999999998</v>
      </c>
      <c r="H274" s="21">
        <v>83.7</v>
      </c>
      <c r="I274"/>
      <c r="J274"/>
      <c r="K274"/>
    </row>
    <row r="275" spans="1:11" s="7" customFormat="1" ht="28.5" customHeight="1" x14ac:dyDescent="0.25">
      <c r="A275" s="12"/>
      <c r="B275" s="12"/>
      <c r="C275" s="15" t="s">
        <v>542</v>
      </c>
      <c r="D275" s="15" t="s">
        <v>543</v>
      </c>
      <c r="E275" s="15" t="s">
        <v>1283</v>
      </c>
      <c r="F275" s="17">
        <v>200</v>
      </c>
      <c r="G275" s="15">
        <v>20.059999999999999</v>
      </c>
      <c r="H275" s="18">
        <v>100.3</v>
      </c>
      <c r="I275"/>
      <c r="J275"/>
      <c r="K275"/>
    </row>
    <row r="276" spans="1:11" s="7" customFormat="1" ht="28.5" customHeight="1" x14ac:dyDescent="0.25">
      <c r="A276" s="12"/>
      <c r="B276" s="12"/>
      <c r="C276" s="15" t="s">
        <v>544</v>
      </c>
      <c r="D276" s="15" t="s">
        <v>545</v>
      </c>
      <c r="E276" s="15" t="s">
        <v>1283</v>
      </c>
      <c r="F276" s="17">
        <v>100</v>
      </c>
      <c r="G276" s="15">
        <v>12.68</v>
      </c>
      <c r="H276" s="18">
        <v>126.8</v>
      </c>
      <c r="I276"/>
      <c r="J276"/>
      <c r="K276"/>
    </row>
    <row r="277" spans="1:11" s="7" customFormat="1" ht="28.5" customHeight="1" x14ac:dyDescent="0.25">
      <c r="A277" s="12"/>
      <c r="B277" s="12"/>
      <c r="C277" s="15" t="s">
        <v>546</v>
      </c>
      <c r="D277" s="15" t="s">
        <v>547</v>
      </c>
      <c r="E277" s="15" t="s">
        <v>1283</v>
      </c>
      <c r="F277" s="17">
        <v>100</v>
      </c>
      <c r="G277" s="15">
        <v>15.34</v>
      </c>
      <c r="H277" s="18">
        <v>153.4</v>
      </c>
      <c r="I277"/>
      <c r="J277"/>
      <c r="K277"/>
    </row>
    <row r="278" spans="1:11" s="7" customFormat="1" ht="28.5" customHeight="1" x14ac:dyDescent="0.25">
      <c r="A278" s="12"/>
      <c r="B278" s="12"/>
      <c r="C278" s="15" t="s">
        <v>548</v>
      </c>
      <c r="D278" s="15" t="s">
        <v>549</v>
      </c>
      <c r="E278" s="15" t="s">
        <v>1283</v>
      </c>
      <c r="F278" s="17">
        <v>100</v>
      </c>
      <c r="G278" s="15">
        <v>16.690000000000001</v>
      </c>
      <c r="H278" s="18">
        <v>166.9</v>
      </c>
      <c r="I278"/>
      <c r="J278"/>
      <c r="K278"/>
    </row>
    <row r="279" spans="1:11" s="7" customFormat="1" ht="28.5" customHeight="1" x14ac:dyDescent="0.25">
      <c r="A279" s="12"/>
      <c r="B279" s="12"/>
      <c r="C279" s="15" t="s">
        <v>550</v>
      </c>
      <c r="D279" s="15" t="s">
        <v>551</v>
      </c>
      <c r="E279" s="15" t="s">
        <v>1283</v>
      </c>
      <c r="F279" s="17">
        <v>100</v>
      </c>
      <c r="G279" s="18">
        <v>20.7</v>
      </c>
      <c r="H279" s="18">
        <v>207</v>
      </c>
      <c r="I279"/>
      <c r="J279"/>
      <c r="K279"/>
    </row>
    <row r="280" spans="1:11" s="7" customFormat="1" ht="28.5" customHeight="1" x14ac:dyDescent="0.25">
      <c r="A280" s="12"/>
      <c r="B280" s="12"/>
      <c r="C280" s="15" t="s">
        <v>552</v>
      </c>
      <c r="D280" s="15" t="s">
        <v>553</v>
      </c>
      <c r="E280" s="15" t="s">
        <v>1283</v>
      </c>
      <c r="F280" s="17">
        <v>100</v>
      </c>
      <c r="G280" s="15">
        <v>19.510000000000002</v>
      </c>
      <c r="H280" s="18">
        <v>195.1</v>
      </c>
      <c r="I280"/>
      <c r="J280"/>
      <c r="K280"/>
    </row>
    <row r="281" spans="1:11" s="7" customFormat="1" ht="28.5" customHeight="1" x14ac:dyDescent="0.25">
      <c r="A281" s="12"/>
      <c r="B281" s="12"/>
      <c r="C281" s="15" t="s">
        <v>554</v>
      </c>
      <c r="D281" s="15" t="s">
        <v>555</v>
      </c>
      <c r="E281" s="15" t="s">
        <v>1283</v>
      </c>
      <c r="F281" s="17">
        <v>100</v>
      </c>
      <c r="G281" s="15">
        <v>21.84</v>
      </c>
      <c r="H281" s="18">
        <v>218.4</v>
      </c>
      <c r="I281"/>
      <c r="J281"/>
      <c r="K281"/>
    </row>
    <row r="282" spans="1:11" s="7" customFormat="1" ht="28.5" customHeight="1" x14ac:dyDescent="0.25">
      <c r="A282" s="12"/>
      <c r="B282" s="12"/>
      <c r="C282" s="15" t="s">
        <v>556</v>
      </c>
      <c r="D282" s="15" t="s">
        <v>557</v>
      </c>
      <c r="E282" s="15" t="s">
        <v>1283</v>
      </c>
      <c r="F282" s="17">
        <v>100</v>
      </c>
      <c r="G282" s="18">
        <v>24.5</v>
      </c>
      <c r="H282" s="18">
        <v>245</v>
      </c>
      <c r="I282"/>
      <c r="J282"/>
      <c r="K282"/>
    </row>
    <row r="283" spans="1:11" s="7" customFormat="1" ht="28.5" customHeight="1" x14ac:dyDescent="0.25">
      <c r="A283" s="12"/>
      <c r="B283" s="12"/>
      <c r="C283" s="15" t="s">
        <v>558</v>
      </c>
      <c r="D283" s="15" t="s">
        <v>559</v>
      </c>
      <c r="E283" s="15" t="s">
        <v>1283</v>
      </c>
      <c r="F283" s="17">
        <v>75</v>
      </c>
      <c r="G283" s="15">
        <v>21.26</v>
      </c>
      <c r="H283" s="18">
        <v>283.47000000000003</v>
      </c>
      <c r="I283"/>
      <c r="J283"/>
      <c r="K283"/>
    </row>
    <row r="284" spans="1:11" s="7" customFormat="1" ht="28.5" customHeight="1" x14ac:dyDescent="0.25">
      <c r="A284" s="12"/>
      <c r="B284" s="12"/>
      <c r="C284" s="15" t="s">
        <v>560</v>
      </c>
      <c r="D284" s="15" t="s">
        <v>561</v>
      </c>
      <c r="E284" s="15" t="s">
        <v>1283</v>
      </c>
      <c r="F284" s="17">
        <v>75</v>
      </c>
      <c r="G284" s="15">
        <v>25.04</v>
      </c>
      <c r="H284" s="18">
        <v>333.87</v>
      </c>
      <c r="I284"/>
      <c r="J284"/>
      <c r="K284"/>
    </row>
    <row r="285" spans="1:11" s="7" customFormat="1" ht="28.5" customHeight="1" x14ac:dyDescent="0.25">
      <c r="A285" s="12"/>
      <c r="B285" s="12"/>
      <c r="C285" s="15" t="s">
        <v>562</v>
      </c>
      <c r="D285" s="15" t="s">
        <v>563</v>
      </c>
      <c r="E285" s="15" t="s">
        <v>1283</v>
      </c>
      <c r="F285" s="17">
        <v>75</v>
      </c>
      <c r="G285" s="15">
        <v>28.02</v>
      </c>
      <c r="H285" s="18">
        <v>373.6</v>
      </c>
      <c r="I285"/>
      <c r="J285"/>
      <c r="K285"/>
    </row>
    <row r="286" spans="1:11" s="7" customFormat="1" ht="28.5" customHeight="1" x14ac:dyDescent="0.25">
      <c r="A286" s="12"/>
      <c r="B286" s="12"/>
      <c r="C286" s="15" t="s">
        <v>564</v>
      </c>
      <c r="D286" s="15" t="s">
        <v>565</v>
      </c>
      <c r="E286" s="15" t="s">
        <v>1283</v>
      </c>
      <c r="F286" s="17">
        <v>50</v>
      </c>
      <c r="G286" s="18">
        <v>20.7</v>
      </c>
      <c r="H286" s="18">
        <v>414</v>
      </c>
      <c r="I286"/>
      <c r="J286"/>
      <c r="K286"/>
    </row>
    <row r="287" spans="1:11" s="7" customFormat="1" ht="28.5" customHeight="1" x14ac:dyDescent="0.25">
      <c r="A287" s="12"/>
      <c r="B287" s="12"/>
      <c r="C287" s="15" t="s">
        <v>566</v>
      </c>
      <c r="D287" s="15" t="s">
        <v>567</v>
      </c>
      <c r="E287" s="15" t="s">
        <v>1283</v>
      </c>
      <c r="F287" s="17">
        <v>100</v>
      </c>
      <c r="G287" s="15">
        <v>20.02</v>
      </c>
      <c r="H287" s="18">
        <v>200.2</v>
      </c>
      <c r="I287"/>
      <c r="J287"/>
      <c r="K287"/>
    </row>
    <row r="288" spans="1:11" s="7" customFormat="1" ht="28.5" customHeight="1" x14ac:dyDescent="0.25">
      <c r="A288" s="12"/>
      <c r="B288" s="12"/>
      <c r="C288" s="15" t="s">
        <v>568</v>
      </c>
      <c r="D288" s="15" t="s">
        <v>569</v>
      </c>
      <c r="E288" s="15" t="s">
        <v>1283</v>
      </c>
      <c r="F288" s="17">
        <v>75</v>
      </c>
      <c r="G288" s="15">
        <v>23.01</v>
      </c>
      <c r="H288" s="18">
        <v>306.8</v>
      </c>
      <c r="I288"/>
      <c r="J288"/>
      <c r="K288"/>
    </row>
    <row r="289" spans="1:11" s="7" customFormat="1" ht="28.5" customHeight="1" x14ac:dyDescent="0.25">
      <c r="A289" s="12"/>
      <c r="B289" s="12"/>
      <c r="C289" s="15" t="s">
        <v>570</v>
      </c>
      <c r="D289" s="15" t="s">
        <v>571</v>
      </c>
      <c r="E289" s="15" t="s">
        <v>1283</v>
      </c>
      <c r="F289" s="17">
        <v>75</v>
      </c>
      <c r="G289" s="15">
        <v>28.02</v>
      </c>
      <c r="H289" s="18">
        <v>373.6</v>
      </c>
      <c r="I289"/>
      <c r="J289"/>
      <c r="K289"/>
    </row>
    <row r="290" spans="1:11" s="7" customFormat="1" ht="28.5" customHeight="1" x14ac:dyDescent="0.25">
      <c r="A290" s="12"/>
      <c r="B290" s="12"/>
      <c r="C290" s="15" t="s">
        <v>572</v>
      </c>
      <c r="D290" s="15" t="s">
        <v>573</v>
      </c>
      <c r="E290" s="15" t="s">
        <v>1283</v>
      </c>
      <c r="F290" s="17">
        <v>75</v>
      </c>
      <c r="G290" s="15">
        <v>32.01</v>
      </c>
      <c r="H290" s="18">
        <v>426.8</v>
      </c>
      <c r="I290"/>
      <c r="J290"/>
      <c r="K290"/>
    </row>
    <row r="291" spans="1:11" s="7" customFormat="1" ht="28.5" customHeight="1" x14ac:dyDescent="0.25">
      <c r="A291" s="12"/>
      <c r="B291" s="12"/>
      <c r="C291" s="15" t="s">
        <v>574</v>
      </c>
      <c r="D291" s="15" t="s">
        <v>575</v>
      </c>
      <c r="E291" s="15" t="s">
        <v>1283</v>
      </c>
      <c r="F291" s="17">
        <v>50</v>
      </c>
      <c r="G291" s="15">
        <v>24.02</v>
      </c>
      <c r="H291" s="18">
        <v>480.4</v>
      </c>
      <c r="I291"/>
      <c r="J291"/>
      <c r="K291"/>
    </row>
    <row r="292" spans="1:11" s="7" customFormat="1" ht="28.5" customHeight="1" x14ac:dyDescent="0.25">
      <c r="A292" s="12"/>
      <c r="B292" s="12"/>
      <c r="C292" s="15" t="s">
        <v>576</v>
      </c>
      <c r="D292" s="15" t="s">
        <v>577</v>
      </c>
      <c r="E292" s="15" t="s">
        <v>1283</v>
      </c>
      <c r="F292" s="17">
        <v>75</v>
      </c>
      <c r="G292" s="15">
        <v>24.03</v>
      </c>
      <c r="H292" s="18">
        <v>320.39999999999998</v>
      </c>
      <c r="I292"/>
      <c r="J292"/>
      <c r="K292"/>
    </row>
    <row r="293" spans="1:11" s="7" customFormat="1" ht="28.5" customHeight="1" x14ac:dyDescent="0.25">
      <c r="A293" s="12"/>
      <c r="B293" s="12"/>
      <c r="C293" s="15" t="s">
        <v>578</v>
      </c>
      <c r="D293" s="15" t="s">
        <v>579</v>
      </c>
      <c r="E293" s="15" t="s">
        <v>1283</v>
      </c>
      <c r="F293" s="17">
        <v>50</v>
      </c>
      <c r="G293" s="15">
        <v>20.02</v>
      </c>
      <c r="H293" s="18">
        <v>400.4</v>
      </c>
      <c r="I293"/>
      <c r="J293"/>
      <c r="K293"/>
    </row>
    <row r="294" spans="1:11" s="7" customFormat="1" ht="28.5" customHeight="1" x14ac:dyDescent="0.25">
      <c r="A294" s="12"/>
      <c r="B294" s="12"/>
      <c r="C294" s="15" t="s">
        <v>580</v>
      </c>
      <c r="D294" s="15" t="s">
        <v>581</v>
      </c>
      <c r="E294" s="15" t="s">
        <v>1283</v>
      </c>
      <c r="F294" s="17">
        <v>50</v>
      </c>
      <c r="G294" s="15">
        <v>25.36</v>
      </c>
      <c r="H294" s="18">
        <v>507.2</v>
      </c>
      <c r="I294"/>
      <c r="J294"/>
      <c r="K294"/>
    </row>
    <row r="295" spans="1:11" s="7" customFormat="1" ht="28.5" customHeight="1" x14ac:dyDescent="0.25">
      <c r="A295" s="12"/>
      <c r="B295" s="12"/>
      <c r="C295" s="15" t="s">
        <v>582</v>
      </c>
      <c r="D295" s="15" t="s">
        <v>583</v>
      </c>
      <c r="E295" s="15" t="s">
        <v>1283</v>
      </c>
      <c r="F295" s="17">
        <v>50</v>
      </c>
      <c r="G295" s="15">
        <v>28.02</v>
      </c>
      <c r="H295" s="18">
        <v>560.4</v>
      </c>
      <c r="I295"/>
      <c r="J295"/>
      <c r="K295"/>
    </row>
    <row r="296" spans="1:11" s="7" customFormat="1" ht="28.5" customHeight="1" thickBot="1" x14ac:dyDescent="0.3">
      <c r="A296" s="23"/>
      <c r="B296" s="23"/>
      <c r="C296" s="24" t="s">
        <v>584</v>
      </c>
      <c r="D296" s="24" t="s">
        <v>585</v>
      </c>
      <c r="E296" s="24" t="s">
        <v>1283</v>
      </c>
      <c r="F296" s="25">
        <v>40</v>
      </c>
      <c r="G296" s="24">
        <v>26.13</v>
      </c>
      <c r="H296" s="26">
        <v>653.25</v>
      </c>
      <c r="I296"/>
      <c r="J296"/>
      <c r="K296"/>
    </row>
    <row r="297" spans="1:11" s="7" customFormat="1" ht="28.5" customHeight="1" x14ac:dyDescent="0.25">
      <c r="A297" s="12"/>
      <c r="B297" s="12"/>
      <c r="C297" s="19" t="s">
        <v>586</v>
      </c>
      <c r="D297" s="19" t="s">
        <v>587</v>
      </c>
      <c r="E297" s="19" t="s">
        <v>1281</v>
      </c>
      <c r="F297" s="20">
        <v>50</v>
      </c>
      <c r="G297" s="21">
        <v>34</v>
      </c>
      <c r="H297" s="21">
        <v>680</v>
      </c>
      <c r="I297"/>
      <c r="J297"/>
      <c r="K297"/>
    </row>
    <row r="298" spans="1:11" s="7" customFormat="1" ht="28.5" customHeight="1" x14ac:dyDescent="0.25">
      <c r="A298" s="12"/>
      <c r="B298" s="12"/>
      <c r="C298" s="15" t="s">
        <v>588</v>
      </c>
      <c r="D298" s="15" t="s">
        <v>589</v>
      </c>
      <c r="E298" s="15" t="s">
        <v>1281</v>
      </c>
      <c r="F298" s="17">
        <v>50</v>
      </c>
      <c r="G298" s="18">
        <v>39.799999999999997</v>
      </c>
      <c r="H298" s="18">
        <v>796</v>
      </c>
      <c r="I298"/>
      <c r="J298"/>
      <c r="K298"/>
    </row>
    <row r="299" spans="1:11" s="7" customFormat="1" ht="28.5" customHeight="1" x14ac:dyDescent="0.25">
      <c r="A299" s="12"/>
      <c r="B299" s="12"/>
      <c r="C299" s="15" t="s">
        <v>590</v>
      </c>
      <c r="D299" s="15" t="s">
        <v>591</v>
      </c>
      <c r="E299" s="15" t="s">
        <v>1281</v>
      </c>
      <c r="F299" s="17">
        <v>50</v>
      </c>
      <c r="G299" s="18">
        <v>45.4</v>
      </c>
      <c r="H299" s="18">
        <v>908</v>
      </c>
      <c r="I299"/>
      <c r="J299"/>
      <c r="K299"/>
    </row>
    <row r="300" spans="1:11" s="7" customFormat="1" ht="28.5" customHeight="1" x14ac:dyDescent="0.25">
      <c r="A300" s="12"/>
      <c r="B300" s="12"/>
      <c r="C300" s="15" t="s">
        <v>592</v>
      </c>
      <c r="D300" s="15" t="s">
        <v>593</v>
      </c>
      <c r="E300" s="15" t="s">
        <v>1281</v>
      </c>
      <c r="F300" s="17">
        <v>50</v>
      </c>
      <c r="G300" s="18">
        <v>51.4</v>
      </c>
      <c r="H300" s="18">
        <v>1028</v>
      </c>
      <c r="I300"/>
      <c r="J300"/>
      <c r="K300"/>
    </row>
    <row r="301" spans="1:11" s="7" customFormat="1" ht="28.5" customHeight="1" x14ac:dyDescent="0.25">
      <c r="A301" s="12"/>
      <c r="B301" s="12"/>
      <c r="C301" s="15" t="s">
        <v>594</v>
      </c>
      <c r="D301" s="15" t="s">
        <v>595</v>
      </c>
      <c r="E301" s="15" t="s">
        <v>1281</v>
      </c>
      <c r="F301" s="17">
        <v>50</v>
      </c>
      <c r="G301" s="18">
        <v>56.8</v>
      </c>
      <c r="H301" s="18">
        <v>1136</v>
      </c>
      <c r="I301"/>
      <c r="J301"/>
      <c r="K301"/>
    </row>
    <row r="302" spans="1:11" s="7" customFormat="1" ht="28.5" customHeight="1" x14ac:dyDescent="0.25">
      <c r="A302" s="12"/>
      <c r="B302" s="12"/>
      <c r="C302" s="15" t="s">
        <v>596</v>
      </c>
      <c r="D302" s="15" t="s">
        <v>597</v>
      </c>
      <c r="E302" s="15" t="s">
        <v>1281</v>
      </c>
      <c r="F302" s="17">
        <v>50</v>
      </c>
      <c r="G302" s="18">
        <v>64</v>
      </c>
      <c r="H302" s="18">
        <v>1280</v>
      </c>
      <c r="I302"/>
      <c r="J302"/>
      <c r="K302"/>
    </row>
    <row r="303" spans="1:11" s="7" customFormat="1" ht="28.5" customHeight="1" x14ac:dyDescent="0.25">
      <c r="A303" s="12"/>
      <c r="B303" s="12"/>
      <c r="C303" s="15" t="s">
        <v>598</v>
      </c>
      <c r="D303" s="15" t="s">
        <v>599</v>
      </c>
      <c r="E303" s="15" t="s">
        <v>1281</v>
      </c>
      <c r="F303" s="17">
        <v>25</v>
      </c>
      <c r="G303" s="15">
        <v>36.25</v>
      </c>
      <c r="H303" s="18">
        <v>1450</v>
      </c>
      <c r="I303"/>
      <c r="J303"/>
      <c r="K303"/>
    </row>
    <row r="304" spans="1:11" s="7" customFormat="1" ht="28.5" customHeight="1" x14ac:dyDescent="0.25">
      <c r="A304" s="12"/>
      <c r="B304" s="12"/>
      <c r="C304" s="15" t="s">
        <v>600</v>
      </c>
      <c r="D304" s="15" t="s">
        <v>601</v>
      </c>
      <c r="E304" s="15" t="s">
        <v>1281</v>
      </c>
      <c r="F304" s="17">
        <v>25</v>
      </c>
      <c r="G304" s="15">
        <v>40.25</v>
      </c>
      <c r="H304" s="18">
        <v>1610</v>
      </c>
      <c r="I304"/>
      <c r="J304"/>
      <c r="K304"/>
    </row>
    <row r="305" spans="1:11" s="7" customFormat="1" ht="28.5" customHeight="1" x14ac:dyDescent="0.25">
      <c r="A305" s="12"/>
      <c r="B305" s="12"/>
      <c r="C305" s="15" t="s">
        <v>602</v>
      </c>
      <c r="D305" s="15" t="s">
        <v>603</v>
      </c>
      <c r="E305" s="15" t="s">
        <v>1281</v>
      </c>
      <c r="F305" s="17">
        <v>20</v>
      </c>
      <c r="G305" s="15">
        <v>44.14</v>
      </c>
      <c r="H305" s="18">
        <v>2207</v>
      </c>
      <c r="I305"/>
      <c r="J305"/>
      <c r="K305"/>
    </row>
    <row r="306" spans="1:11" s="7" customFormat="1" ht="28.5" customHeight="1" x14ac:dyDescent="0.25">
      <c r="A306" s="12"/>
      <c r="B306" s="12"/>
      <c r="C306" s="15" t="s">
        <v>604</v>
      </c>
      <c r="D306" s="15" t="s">
        <v>605</v>
      </c>
      <c r="E306" s="15" t="s">
        <v>1281</v>
      </c>
      <c r="F306" s="17">
        <v>20</v>
      </c>
      <c r="G306" s="15">
        <v>53.79</v>
      </c>
      <c r="H306" s="18">
        <v>2689.5</v>
      </c>
      <c r="I306"/>
      <c r="J306"/>
      <c r="K306"/>
    </row>
    <row r="307" spans="1:11" s="7" customFormat="1" ht="28.5" customHeight="1" x14ac:dyDescent="0.25">
      <c r="A307" s="12"/>
      <c r="B307" s="12"/>
      <c r="C307" s="15" t="s">
        <v>606</v>
      </c>
      <c r="D307" s="15" t="s">
        <v>607</v>
      </c>
      <c r="E307" s="15" t="s">
        <v>1281</v>
      </c>
      <c r="F307" s="17">
        <v>20</v>
      </c>
      <c r="G307" s="15">
        <v>65.78</v>
      </c>
      <c r="H307" s="18">
        <v>3289</v>
      </c>
      <c r="I307"/>
      <c r="J307"/>
      <c r="K307"/>
    </row>
    <row r="308" spans="1:11" s="7" customFormat="1" ht="28.5" customHeight="1" x14ac:dyDescent="0.25">
      <c r="A308" s="12"/>
      <c r="B308" s="12"/>
      <c r="C308" s="15" t="s">
        <v>608</v>
      </c>
      <c r="D308" s="15" t="s">
        <v>609</v>
      </c>
      <c r="E308" s="15" t="s">
        <v>1281</v>
      </c>
      <c r="F308" s="17">
        <v>50</v>
      </c>
      <c r="G308" s="18">
        <v>42.2</v>
      </c>
      <c r="H308" s="18">
        <v>844</v>
      </c>
      <c r="I308"/>
      <c r="J308"/>
      <c r="K308"/>
    </row>
    <row r="309" spans="1:11" s="7" customFormat="1" ht="28.5" customHeight="1" x14ac:dyDescent="0.25">
      <c r="A309" s="12"/>
      <c r="B309" s="12"/>
      <c r="C309" s="15" t="s">
        <v>610</v>
      </c>
      <c r="D309" s="15" t="s">
        <v>611</v>
      </c>
      <c r="E309" s="15" t="s">
        <v>1281</v>
      </c>
      <c r="F309" s="17">
        <v>50</v>
      </c>
      <c r="G309" s="18">
        <v>45.8</v>
      </c>
      <c r="H309" s="18">
        <v>916</v>
      </c>
      <c r="I309"/>
      <c r="J309"/>
      <c r="K309"/>
    </row>
    <row r="310" spans="1:11" s="7" customFormat="1" ht="28.5" customHeight="1" x14ac:dyDescent="0.25">
      <c r="A310" s="12"/>
      <c r="B310" s="12"/>
      <c r="C310" s="15" t="s">
        <v>612</v>
      </c>
      <c r="D310" s="15" t="s">
        <v>613</v>
      </c>
      <c r="E310" s="15" t="s">
        <v>1281</v>
      </c>
      <c r="F310" s="17">
        <v>50</v>
      </c>
      <c r="G310" s="18">
        <v>51.2</v>
      </c>
      <c r="H310" s="18">
        <v>1024</v>
      </c>
      <c r="I310"/>
      <c r="J310"/>
      <c r="K310"/>
    </row>
    <row r="311" spans="1:11" s="7" customFormat="1" ht="28.5" customHeight="1" x14ac:dyDescent="0.25">
      <c r="A311" s="12"/>
      <c r="B311" s="12"/>
      <c r="C311" s="15" t="s">
        <v>614</v>
      </c>
      <c r="D311" s="15" t="s">
        <v>615</v>
      </c>
      <c r="E311" s="15" t="s">
        <v>1281</v>
      </c>
      <c r="F311" s="17">
        <v>50</v>
      </c>
      <c r="G311" s="18">
        <v>56.6</v>
      </c>
      <c r="H311" s="18">
        <v>1132</v>
      </c>
      <c r="I311"/>
      <c r="J311"/>
      <c r="K311"/>
    </row>
    <row r="312" spans="1:11" s="7" customFormat="1" ht="28.5" customHeight="1" x14ac:dyDescent="0.25">
      <c r="A312" s="12"/>
      <c r="B312" s="12"/>
      <c r="C312" s="15" t="s">
        <v>616</v>
      </c>
      <c r="D312" s="15" t="s">
        <v>617</v>
      </c>
      <c r="E312" s="15" t="s">
        <v>1281</v>
      </c>
      <c r="F312" s="17">
        <v>25</v>
      </c>
      <c r="G312" s="18">
        <v>34.200000000000003</v>
      </c>
      <c r="H312" s="18">
        <v>1368</v>
      </c>
      <c r="I312"/>
      <c r="J312"/>
      <c r="K312"/>
    </row>
    <row r="313" spans="1:11" s="7" customFormat="1" ht="28.5" customHeight="1" x14ac:dyDescent="0.25">
      <c r="A313" s="12"/>
      <c r="B313" s="12"/>
      <c r="C313" s="15" t="s">
        <v>618</v>
      </c>
      <c r="D313" s="15" t="s">
        <v>619</v>
      </c>
      <c r="E313" s="15" t="s">
        <v>1281</v>
      </c>
      <c r="F313" s="17">
        <v>25</v>
      </c>
      <c r="G313" s="18">
        <v>38.200000000000003</v>
      </c>
      <c r="H313" s="18">
        <v>1528</v>
      </c>
      <c r="I313"/>
      <c r="J313"/>
      <c r="K313"/>
    </row>
    <row r="314" spans="1:11" s="7" customFormat="1" ht="28.5" customHeight="1" x14ac:dyDescent="0.25">
      <c r="A314" s="12"/>
      <c r="B314" s="12"/>
      <c r="C314" s="15" t="s">
        <v>620</v>
      </c>
      <c r="D314" s="15" t="s">
        <v>621</v>
      </c>
      <c r="E314" s="15" t="s">
        <v>1281</v>
      </c>
      <c r="F314" s="17">
        <v>25</v>
      </c>
      <c r="G314" s="18">
        <v>40.200000000000003</v>
      </c>
      <c r="H314" s="18">
        <v>1608</v>
      </c>
      <c r="I314"/>
      <c r="J314"/>
      <c r="K314"/>
    </row>
    <row r="315" spans="1:11" s="7" customFormat="1" ht="28.5" customHeight="1" x14ac:dyDescent="0.25">
      <c r="A315" s="12"/>
      <c r="B315" s="12"/>
      <c r="C315" s="15" t="s">
        <v>622</v>
      </c>
      <c r="D315" s="15" t="s">
        <v>623</v>
      </c>
      <c r="E315" s="15" t="s">
        <v>1281</v>
      </c>
      <c r="F315" s="17">
        <v>25</v>
      </c>
      <c r="G315" s="18">
        <v>44.2</v>
      </c>
      <c r="H315" s="18">
        <v>1768</v>
      </c>
      <c r="I315"/>
      <c r="J315"/>
      <c r="K315"/>
    </row>
    <row r="316" spans="1:11" s="7" customFormat="1" ht="28.5" customHeight="1" x14ac:dyDescent="0.25">
      <c r="A316" s="12"/>
      <c r="B316" s="12"/>
      <c r="C316" s="15" t="s">
        <v>624</v>
      </c>
      <c r="D316" s="15" t="s">
        <v>625</v>
      </c>
      <c r="E316" s="15" t="s">
        <v>1281</v>
      </c>
      <c r="F316" s="17">
        <v>20</v>
      </c>
      <c r="G316" s="18">
        <v>48</v>
      </c>
      <c r="H316" s="18">
        <v>2400</v>
      </c>
      <c r="I316"/>
      <c r="J316"/>
      <c r="K316"/>
    </row>
    <row r="317" spans="1:11" s="7" customFormat="1" ht="28.5" customHeight="1" x14ac:dyDescent="0.25">
      <c r="A317" s="12"/>
      <c r="B317" s="12"/>
      <c r="C317" s="15" t="s">
        <v>626</v>
      </c>
      <c r="D317" s="15" t="s">
        <v>627</v>
      </c>
      <c r="E317" s="15" t="s">
        <v>1281</v>
      </c>
      <c r="F317" s="17">
        <v>20</v>
      </c>
      <c r="G317" s="15">
        <v>60.94</v>
      </c>
      <c r="H317" s="18">
        <v>3047</v>
      </c>
      <c r="I317"/>
      <c r="J317"/>
      <c r="K317"/>
    </row>
    <row r="318" spans="1:11" s="7" customFormat="1" ht="28.5" customHeight="1" x14ac:dyDescent="0.25">
      <c r="A318" s="12"/>
      <c r="B318" s="12"/>
      <c r="C318" s="15" t="s">
        <v>628</v>
      </c>
      <c r="D318" s="15" t="s">
        <v>629</v>
      </c>
      <c r="E318" s="15" t="s">
        <v>1281</v>
      </c>
      <c r="F318" s="17">
        <v>20</v>
      </c>
      <c r="G318" s="15">
        <v>82.53</v>
      </c>
      <c r="H318" s="18">
        <v>4126.5</v>
      </c>
      <c r="I318"/>
      <c r="J318"/>
      <c r="K318"/>
    </row>
    <row r="319" spans="1:11" s="7" customFormat="1" ht="28.5" customHeight="1" x14ac:dyDescent="0.25">
      <c r="A319" s="12"/>
      <c r="B319" s="12"/>
      <c r="C319" s="15" t="s">
        <v>630</v>
      </c>
      <c r="D319" s="15" t="s">
        <v>631</v>
      </c>
      <c r="E319" s="15" t="s">
        <v>1281</v>
      </c>
      <c r="F319" s="17">
        <v>50</v>
      </c>
      <c r="G319" s="18">
        <v>57</v>
      </c>
      <c r="H319" s="18">
        <v>1140</v>
      </c>
      <c r="I319"/>
      <c r="J319"/>
      <c r="K319"/>
    </row>
    <row r="320" spans="1:11" s="7" customFormat="1" ht="28.5" customHeight="1" x14ac:dyDescent="0.25">
      <c r="A320" s="12"/>
      <c r="B320" s="12"/>
      <c r="C320" s="15" t="s">
        <v>632</v>
      </c>
      <c r="D320" s="15" t="s">
        <v>633</v>
      </c>
      <c r="E320" s="15" t="s">
        <v>1281</v>
      </c>
      <c r="F320" s="17">
        <v>25</v>
      </c>
      <c r="G320" s="18">
        <v>35.5</v>
      </c>
      <c r="H320" s="18">
        <v>1420</v>
      </c>
      <c r="I320"/>
      <c r="J320"/>
      <c r="K320"/>
    </row>
    <row r="321" spans="1:11" s="7" customFormat="1" ht="28.5" customHeight="1" x14ac:dyDescent="0.25">
      <c r="A321" s="12"/>
      <c r="B321" s="12"/>
      <c r="C321" s="15" t="s">
        <v>634</v>
      </c>
      <c r="D321" s="15" t="s">
        <v>635</v>
      </c>
      <c r="E321" s="15" t="s">
        <v>1281</v>
      </c>
      <c r="F321" s="17">
        <v>25</v>
      </c>
      <c r="G321" s="18">
        <v>40.9</v>
      </c>
      <c r="H321" s="18">
        <v>1636</v>
      </c>
      <c r="I321"/>
      <c r="J321"/>
      <c r="K321"/>
    </row>
    <row r="322" spans="1:11" s="7" customFormat="1" ht="28.5" customHeight="1" x14ac:dyDescent="0.25">
      <c r="A322" s="12"/>
      <c r="B322" s="12"/>
      <c r="C322" s="15" t="s">
        <v>636</v>
      </c>
      <c r="D322" s="15" t="s">
        <v>637</v>
      </c>
      <c r="E322" s="15" t="s">
        <v>1281</v>
      </c>
      <c r="F322" s="17">
        <v>25</v>
      </c>
      <c r="G322" s="18">
        <v>46.4</v>
      </c>
      <c r="H322" s="18">
        <v>1856</v>
      </c>
      <c r="I322"/>
      <c r="J322"/>
      <c r="K322"/>
    </row>
    <row r="323" spans="1:11" s="7" customFormat="1" ht="28.5" customHeight="1" x14ac:dyDescent="0.25">
      <c r="A323" s="12"/>
      <c r="B323" s="12"/>
      <c r="C323" s="15" t="s">
        <v>638</v>
      </c>
      <c r="D323" s="15" t="s">
        <v>639</v>
      </c>
      <c r="E323" s="15" t="s">
        <v>1281</v>
      </c>
      <c r="F323" s="17">
        <v>25</v>
      </c>
      <c r="G323" s="18">
        <v>50.4</v>
      </c>
      <c r="H323" s="18">
        <v>2016</v>
      </c>
      <c r="I323"/>
      <c r="J323"/>
      <c r="K323"/>
    </row>
    <row r="324" spans="1:11" s="7" customFormat="1" ht="28.5" customHeight="1" x14ac:dyDescent="0.25">
      <c r="A324" s="12"/>
      <c r="B324" s="12"/>
      <c r="C324" s="15" t="s">
        <v>640</v>
      </c>
      <c r="D324" s="15" t="s">
        <v>641</v>
      </c>
      <c r="E324" s="15" t="s">
        <v>1281</v>
      </c>
      <c r="F324" s="17">
        <v>25</v>
      </c>
      <c r="G324" s="15">
        <v>55.25</v>
      </c>
      <c r="H324" s="18">
        <v>2210</v>
      </c>
      <c r="I324"/>
      <c r="J324"/>
      <c r="K324"/>
    </row>
    <row r="325" spans="1:11" s="7" customFormat="1" ht="28.5" customHeight="1" x14ac:dyDescent="0.25">
      <c r="A325" s="12"/>
      <c r="B325" s="12"/>
      <c r="C325" s="15" t="s">
        <v>642</v>
      </c>
      <c r="D325" s="15" t="s">
        <v>643</v>
      </c>
      <c r="E325" s="15" t="s">
        <v>1281</v>
      </c>
      <c r="F325" s="17">
        <v>25</v>
      </c>
      <c r="G325" s="15">
        <v>61.25</v>
      </c>
      <c r="H325" s="18">
        <v>2450</v>
      </c>
      <c r="I325"/>
      <c r="J325"/>
      <c r="K325"/>
    </row>
    <row r="326" spans="1:11" s="7" customFormat="1" ht="28.5" customHeight="1" x14ac:dyDescent="0.25">
      <c r="A326" s="12"/>
      <c r="B326" s="12"/>
      <c r="C326" s="15" t="s">
        <v>644</v>
      </c>
      <c r="D326" s="15" t="s">
        <v>645</v>
      </c>
      <c r="E326" s="15" t="s">
        <v>1281</v>
      </c>
      <c r="F326" s="17">
        <v>25</v>
      </c>
      <c r="G326" s="18">
        <v>67.5</v>
      </c>
      <c r="H326" s="18">
        <v>2700</v>
      </c>
      <c r="I326"/>
      <c r="J326"/>
      <c r="K326"/>
    </row>
    <row r="327" spans="1:11" s="7" customFormat="1" ht="28.5" customHeight="1" x14ac:dyDescent="0.25">
      <c r="A327" s="12"/>
      <c r="B327" s="12"/>
      <c r="C327" s="15" t="s">
        <v>646</v>
      </c>
      <c r="D327" s="15" t="s">
        <v>647</v>
      </c>
      <c r="E327" s="15" t="s">
        <v>1281</v>
      </c>
      <c r="F327" s="17">
        <v>20</v>
      </c>
      <c r="G327" s="18">
        <v>72</v>
      </c>
      <c r="H327" s="18">
        <v>3600</v>
      </c>
      <c r="I327"/>
      <c r="J327"/>
      <c r="K327"/>
    </row>
    <row r="328" spans="1:11" s="7" customFormat="1" ht="28.5" customHeight="1" x14ac:dyDescent="0.25">
      <c r="A328" s="12"/>
      <c r="B328" s="12"/>
      <c r="C328" s="15" t="s">
        <v>648</v>
      </c>
      <c r="D328" s="15" t="s">
        <v>649</v>
      </c>
      <c r="E328" s="15" t="s">
        <v>1281</v>
      </c>
      <c r="F328" s="17">
        <v>20</v>
      </c>
      <c r="G328" s="15">
        <v>82.28</v>
      </c>
      <c r="H328" s="18">
        <v>4114</v>
      </c>
      <c r="I328"/>
      <c r="J328"/>
      <c r="K328"/>
    </row>
    <row r="329" spans="1:11" s="7" customFormat="1" ht="28.5" customHeight="1" thickBot="1" x14ac:dyDescent="0.3">
      <c r="A329" s="12"/>
      <c r="B329" s="28"/>
      <c r="C329" s="29" t="s">
        <v>650</v>
      </c>
      <c r="D329" s="29" t="s">
        <v>651</v>
      </c>
      <c r="E329" s="29" t="s">
        <v>1281</v>
      </c>
      <c r="F329" s="30">
        <v>20</v>
      </c>
      <c r="G329" s="29">
        <v>102.74</v>
      </c>
      <c r="H329" s="31">
        <v>5137</v>
      </c>
      <c r="I329"/>
      <c r="J329"/>
      <c r="K329"/>
    </row>
    <row r="330" spans="1:11" s="7" customFormat="1" ht="28.5" customHeight="1" x14ac:dyDescent="0.25">
      <c r="A330" s="12"/>
      <c r="B330" s="12"/>
      <c r="C330" s="19" t="s">
        <v>652</v>
      </c>
      <c r="D330" s="19" t="s">
        <v>653</v>
      </c>
      <c r="E330" s="19" t="s">
        <v>1281</v>
      </c>
      <c r="F330" s="20">
        <v>2</v>
      </c>
      <c r="G330" s="19">
        <v>2.56</v>
      </c>
      <c r="H330" s="21">
        <v>1280</v>
      </c>
      <c r="I330"/>
      <c r="J330"/>
      <c r="K330"/>
    </row>
    <row r="331" spans="1:11" s="7" customFormat="1" ht="28.5" customHeight="1" x14ac:dyDescent="0.25">
      <c r="A331" s="12"/>
      <c r="B331" s="12"/>
      <c r="C331" s="15" t="s">
        <v>654</v>
      </c>
      <c r="D331" s="15" t="s">
        <v>655</v>
      </c>
      <c r="E331" s="15" t="s">
        <v>1281</v>
      </c>
      <c r="F331" s="17">
        <v>2</v>
      </c>
      <c r="G331" s="18">
        <v>2.8</v>
      </c>
      <c r="H331" s="18">
        <v>1400</v>
      </c>
      <c r="I331"/>
      <c r="J331"/>
      <c r="K331"/>
    </row>
    <row r="332" spans="1:11" s="7" customFormat="1" ht="28.5" customHeight="1" x14ac:dyDescent="0.25">
      <c r="A332" s="12"/>
      <c r="B332" s="12"/>
      <c r="C332" s="15" t="s">
        <v>656</v>
      </c>
      <c r="D332" s="15" t="s">
        <v>657</v>
      </c>
      <c r="E332" s="15" t="s">
        <v>1281</v>
      </c>
      <c r="F332" s="17">
        <v>2</v>
      </c>
      <c r="G332" s="15">
        <v>3.02</v>
      </c>
      <c r="H332" s="18">
        <v>1510</v>
      </c>
      <c r="I332"/>
      <c r="J332"/>
      <c r="K332"/>
    </row>
    <row r="333" spans="1:11" s="7" customFormat="1" ht="28.5" customHeight="1" x14ac:dyDescent="0.25">
      <c r="A333" s="12"/>
      <c r="B333" s="12"/>
      <c r="C333" s="15" t="s">
        <v>658</v>
      </c>
      <c r="D333" s="15" t="s">
        <v>659</v>
      </c>
      <c r="E333" s="15" t="s">
        <v>1281</v>
      </c>
      <c r="F333" s="17">
        <v>2</v>
      </c>
      <c r="G333" s="15">
        <v>3.26</v>
      </c>
      <c r="H333" s="18">
        <v>1630</v>
      </c>
      <c r="I333"/>
      <c r="J333"/>
      <c r="K333"/>
    </row>
    <row r="334" spans="1:11" s="7" customFormat="1" ht="28.5" customHeight="1" x14ac:dyDescent="0.25">
      <c r="A334" s="12"/>
      <c r="B334" s="12"/>
      <c r="C334" s="15" t="s">
        <v>660</v>
      </c>
      <c r="D334" s="15" t="s">
        <v>661</v>
      </c>
      <c r="E334" s="15" t="s">
        <v>1281</v>
      </c>
      <c r="F334" s="17">
        <v>2</v>
      </c>
      <c r="G334" s="15">
        <v>3.48</v>
      </c>
      <c r="H334" s="18">
        <v>1740</v>
      </c>
      <c r="I334"/>
      <c r="J334"/>
      <c r="K334"/>
    </row>
    <row r="335" spans="1:11" s="7" customFormat="1" ht="28.5" customHeight="1" x14ac:dyDescent="0.25">
      <c r="A335" s="12"/>
      <c r="B335" s="12"/>
      <c r="C335" s="15" t="s">
        <v>662</v>
      </c>
      <c r="D335" s="15" t="s">
        <v>663</v>
      </c>
      <c r="E335" s="15" t="s">
        <v>1281</v>
      </c>
      <c r="F335" s="17">
        <v>2</v>
      </c>
      <c r="G335" s="15">
        <v>3.63</v>
      </c>
      <c r="H335" s="18">
        <v>1815</v>
      </c>
      <c r="I335"/>
      <c r="J335"/>
      <c r="K335"/>
    </row>
    <row r="336" spans="1:11" s="7" customFormat="1" ht="28.5" customHeight="1" x14ac:dyDescent="0.25">
      <c r="A336" s="12"/>
      <c r="B336" s="12"/>
      <c r="C336" s="15" t="s">
        <v>664</v>
      </c>
      <c r="D336" s="15" t="s">
        <v>665</v>
      </c>
      <c r="E336" s="15" t="s">
        <v>1281</v>
      </c>
      <c r="F336" s="17">
        <v>2</v>
      </c>
      <c r="G336" s="15">
        <v>3.78</v>
      </c>
      <c r="H336" s="18">
        <v>1890</v>
      </c>
      <c r="I336"/>
      <c r="J336"/>
      <c r="K336"/>
    </row>
    <row r="337" spans="1:11" s="7" customFormat="1" ht="28.5" customHeight="1" x14ac:dyDescent="0.25">
      <c r="A337" s="12"/>
      <c r="B337" s="12"/>
      <c r="C337" s="15" t="s">
        <v>666</v>
      </c>
      <c r="D337" s="15" t="s">
        <v>667</v>
      </c>
      <c r="E337" s="15" t="s">
        <v>1281</v>
      </c>
      <c r="F337" s="17">
        <v>2</v>
      </c>
      <c r="G337" s="15">
        <v>3.93</v>
      </c>
      <c r="H337" s="18">
        <v>1965</v>
      </c>
      <c r="I337"/>
      <c r="J337"/>
      <c r="K337"/>
    </row>
    <row r="338" spans="1:11" s="7" customFormat="1" ht="28.5" customHeight="1" x14ac:dyDescent="0.25">
      <c r="A338" s="12"/>
      <c r="B338" s="12"/>
      <c r="C338" s="15" t="s">
        <v>668</v>
      </c>
      <c r="D338" s="15" t="s">
        <v>669</v>
      </c>
      <c r="E338" s="15" t="s">
        <v>1281</v>
      </c>
      <c r="F338" s="17">
        <v>1</v>
      </c>
      <c r="G338" s="15">
        <v>3.48</v>
      </c>
      <c r="H338" s="18">
        <v>3480</v>
      </c>
      <c r="I338"/>
      <c r="J338"/>
      <c r="K338"/>
    </row>
    <row r="339" spans="1:11" s="7" customFormat="1" ht="28.5" customHeight="1" x14ac:dyDescent="0.25">
      <c r="A339" s="12"/>
      <c r="B339" s="12"/>
      <c r="C339" s="15" t="s">
        <v>670</v>
      </c>
      <c r="D339" s="15" t="s">
        <v>671</v>
      </c>
      <c r="E339" s="15" t="s">
        <v>1281</v>
      </c>
      <c r="F339" s="17">
        <v>1</v>
      </c>
      <c r="G339" s="15">
        <v>3.68</v>
      </c>
      <c r="H339" s="18">
        <v>3680</v>
      </c>
      <c r="I339"/>
      <c r="J339"/>
      <c r="K339"/>
    </row>
    <row r="340" spans="1:11" s="7" customFormat="1" ht="28.5" customHeight="1" x14ac:dyDescent="0.25">
      <c r="A340" s="12"/>
      <c r="B340" s="12"/>
      <c r="C340" s="15" t="s">
        <v>672</v>
      </c>
      <c r="D340" s="15" t="s">
        <v>673</v>
      </c>
      <c r="E340" s="15" t="s">
        <v>1281</v>
      </c>
      <c r="F340" s="17">
        <v>1</v>
      </c>
      <c r="G340" s="15">
        <v>3.88</v>
      </c>
      <c r="H340" s="18">
        <v>3880</v>
      </c>
      <c r="I340"/>
      <c r="J340"/>
      <c r="K340"/>
    </row>
    <row r="341" spans="1:11" s="7" customFormat="1" ht="28.5" customHeight="1" x14ac:dyDescent="0.25">
      <c r="A341" s="12"/>
      <c r="B341" s="12"/>
      <c r="C341" s="15" t="s">
        <v>674</v>
      </c>
      <c r="D341" s="15" t="s">
        <v>675</v>
      </c>
      <c r="E341" s="15" t="s">
        <v>1281</v>
      </c>
      <c r="F341" s="17">
        <v>2</v>
      </c>
      <c r="G341" s="18">
        <v>2.9</v>
      </c>
      <c r="H341" s="18">
        <v>1450</v>
      </c>
      <c r="I341"/>
      <c r="J341"/>
      <c r="K341"/>
    </row>
    <row r="342" spans="1:11" s="7" customFormat="1" ht="28.5" customHeight="1" x14ac:dyDescent="0.25">
      <c r="A342" s="12"/>
      <c r="B342" s="12"/>
      <c r="C342" s="15" t="s">
        <v>676</v>
      </c>
      <c r="D342" s="15" t="s">
        <v>677</v>
      </c>
      <c r="E342" s="15" t="s">
        <v>1281</v>
      </c>
      <c r="F342" s="17">
        <v>2</v>
      </c>
      <c r="G342" s="15">
        <v>3.04</v>
      </c>
      <c r="H342" s="18">
        <v>1520</v>
      </c>
      <c r="I342"/>
      <c r="J342"/>
      <c r="K342"/>
    </row>
    <row r="343" spans="1:11" s="7" customFormat="1" ht="28.5" customHeight="1" x14ac:dyDescent="0.25">
      <c r="A343" s="12"/>
      <c r="B343" s="12"/>
      <c r="C343" s="15" t="s">
        <v>678</v>
      </c>
      <c r="D343" s="15" t="s">
        <v>679</v>
      </c>
      <c r="E343" s="15" t="s">
        <v>1281</v>
      </c>
      <c r="F343" s="17">
        <v>2</v>
      </c>
      <c r="G343" s="15">
        <v>3.24</v>
      </c>
      <c r="H343" s="18">
        <v>1520</v>
      </c>
      <c r="I343"/>
      <c r="J343"/>
      <c r="K343"/>
    </row>
    <row r="344" spans="1:11" s="7" customFormat="1" ht="28.5" customHeight="1" x14ac:dyDescent="0.25">
      <c r="A344" s="12"/>
      <c r="B344" s="12"/>
      <c r="C344" s="15" t="s">
        <v>680</v>
      </c>
      <c r="D344" s="15" t="s">
        <v>681</v>
      </c>
      <c r="E344" s="15" t="s">
        <v>1281</v>
      </c>
      <c r="F344" s="17">
        <v>2</v>
      </c>
      <c r="G344" s="15">
        <v>3.46</v>
      </c>
      <c r="H344" s="18">
        <v>1730</v>
      </c>
      <c r="I344"/>
      <c r="J344"/>
      <c r="K344"/>
    </row>
    <row r="345" spans="1:11" s="7" customFormat="1" ht="28.5" customHeight="1" x14ac:dyDescent="0.25">
      <c r="A345" s="12"/>
      <c r="B345" s="12"/>
      <c r="C345" s="15" t="s">
        <v>682</v>
      </c>
      <c r="D345" s="15" t="s">
        <v>683</v>
      </c>
      <c r="E345" s="15" t="s">
        <v>1281</v>
      </c>
      <c r="F345" s="17">
        <v>2</v>
      </c>
      <c r="G345" s="15">
        <v>3.92</v>
      </c>
      <c r="H345" s="18">
        <v>1960</v>
      </c>
      <c r="I345"/>
      <c r="J345"/>
      <c r="K345"/>
    </row>
    <row r="346" spans="1:11" s="7" customFormat="1" ht="28.5" customHeight="1" x14ac:dyDescent="0.25">
      <c r="A346" s="12"/>
      <c r="B346" s="12"/>
      <c r="C346" s="15" t="s">
        <v>684</v>
      </c>
      <c r="D346" s="15" t="s">
        <v>685</v>
      </c>
      <c r="E346" s="15" t="s">
        <v>1281</v>
      </c>
      <c r="F346" s="17">
        <v>2</v>
      </c>
      <c r="G346" s="15">
        <v>4.22</v>
      </c>
      <c r="H346" s="18">
        <v>2110</v>
      </c>
      <c r="I346"/>
      <c r="J346"/>
      <c r="K346"/>
    </row>
    <row r="347" spans="1:11" s="7" customFormat="1" ht="28.5" customHeight="1" x14ac:dyDescent="0.25">
      <c r="A347" s="12"/>
      <c r="B347" s="12"/>
      <c r="C347" s="15" t="s">
        <v>686</v>
      </c>
      <c r="D347" s="15" t="s">
        <v>687</v>
      </c>
      <c r="E347" s="15" t="s">
        <v>1281</v>
      </c>
      <c r="F347" s="17">
        <v>2</v>
      </c>
      <c r="G347" s="15">
        <v>4.42</v>
      </c>
      <c r="H347" s="18">
        <v>2210</v>
      </c>
      <c r="I347"/>
      <c r="J347"/>
      <c r="K347"/>
    </row>
    <row r="348" spans="1:11" s="7" customFormat="1" ht="28.5" customHeight="1" x14ac:dyDescent="0.25">
      <c r="A348" s="12"/>
      <c r="B348" s="12"/>
      <c r="C348" s="15" t="s">
        <v>688</v>
      </c>
      <c r="D348" s="15" t="s">
        <v>689</v>
      </c>
      <c r="E348" s="15" t="s">
        <v>1281</v>
      </c>
      <c r="F348" s="17">
        <v>2</v>
      </c>
      <c r="G348" s="15">
        <v>4.62</v>
      </c>
      <c r="H348" s="18">
        <v>2310</v>
      </c>
      <c r="I348"/>
      <c r="J348"/>
      <c r="K348"/>
    </row>
    <row r="349" spans="1:11" s="7" customFormat="1" ht="28.5" customHeight="1" x14ac:dyDescent="0.25">
      <c r="A349" s="12"/>
      <c r="B349" s="12"/>
      <c r="C349" s="15" t="s">
        <v>690</v>
      </c>
      <c r="D349" s="15" t="s">
        <v>691</v>
      </c>
      <c r="E349" s="15" t="s">
        <v>1281</v>
      </c>
      <c r="F349" s="17">
        <v>1</v>
      </c>
      <c r="G349" s="15">
        <v>4.32</v>
      </c>
      <c r="H349" s="18">
        <v>4320</v>
      </c>
      <c r="I349"/>
      <c r="J349"/>
      <c r="K349"/>
    </row>
    <row r="350" spans="1:11" s="7" customFormat="1" ht="28.5" customHeight="1" x14ac:dyDescent="0.25">
      <c r="A350" s="12"/>
      <c r="B350" s="12"/>
      <c r="C350" s="15" t="s">
        <v>692</v>
      </c>
      <c r="D350" s="15" t="s">
        <v>693</v>
      </c>
      <c r="E350" s="15" t="s">
        <v>1281</v>
      </c>
      <c r="F350" s="17">
        <v>1</v>
      </c>
      <c r="G350" s="15">
        <v>4.5199999999999996</v>
      </c>
      <c r="H350" s="18">
        <v>4520</v>
      </c>
      <c r="I350"/>
      <c r="J350"/>
      <c r="K350"/>
    </row>
    <row r="351" spans="1:11" s="7" customFormat="1" ht="28.5" customHeight="1" x14ac:dyDescent="0.25">
      <c r="A351" s="12"/>
      <c r="B351" s="12"/>
      <c r="C351" s="15" t="s">
        <v>694</v>
      </c>
      <c r="D351" s="15" t="s">
        <v>695</v>
      </c>
      <c r="E351" s="15" t="s">
        <v>1281</v>
      </c>
      <c r="F351" s="17">
        <v>1</v>
      </c>
      <c r="G351" s="15">
        <v>4.72</v>
      </c>
      <c r="H351" s="18">
        <v>4720</v>
      </c>
      <c r="I351"/>
      <c r="J351"/>
      <c r="K351"/>
    </row>
    <row r="352" spans="1:11" s="7" customFormat="1" ht="28.5" customHeight="1" x14ac:dyDescent="0.25">
      <c r="A352" s="12"/>
      <c r="B352" s="12"/>
      <c r="C352" s="15" t="s">
        <v>696</v>
      </c>
      <c r="D352" s="15" t="s">
        <v>697</v>
      </c>
      <c r="E352" s="15" t="s">
        <v>1281</v>
      </c>
      <c r="F352" s="17">
        <v>2</v>
      </c>
      <c r="G352" s="15">
        <v>3.48</v>
      </c>
      <c r="H352" s="18">
        <v>1740</v>
      </c>
      <c r="I352"/>
      <c r="J352"/>
      <c r="K352"/>
    </row>
    <row r="353" spans="1:11" s="7" customFormat="1" ht="28.5" customHeight="1" x14ac:dyDescent="0.25">
      <c r="A353" s="12"/>
      <c r="B353" s="12"/>
      <c r="C353" s="15" t="s">
        <v>698</v>
      </c>
      <c r="D353" s="15" t="s">
        <v>699</v>
      </c>
      <c r="E353" s="15" t="s">
        <v>1281</v>
      </c>
      <c r="F353" s="17">
        <v>2</v>
      </c>
      <c r="G353" s="15">
        <v>4.04</v>
      </c>
      <c r="H353" s="18">
        <v>2020</v>
      </c>
      <c r="I353"/>
      <c r="J353"/>
      <c r="K353"/>
    </row>
    <row r="354" spans="1:11" s="7" customFormat="1" ht="28.5" customHeight="1" x14ac:dyDescent="0.25">
      <c r="A354" s="12"/>
      <c r="B354" s="12"/>
      <c r="C354" s="15" t="s">
        <v>700</v>
      </c>
      <c r="D354" s="15" t="s">
        <v>701</v>
      </c>
      <c r="E354" s="15" t="s">
        <v>1281</v>
      </c>
      <c r="F354" s="17">
        <v>2</v>
      </c>
      <c r="G354" s="15">
        <v>4.4800000000000004</v>
      </c>
      <c r="H354" s="18">
        <v>2240</v>
      </c>
      <c r="I354"/>
      <c r="J354"/>
      <c r="K354"/>
    </row>
    <row r="355" spans="1:11" s="7" customFormat="1" ht="28.5" customHeight="1" x14ac:dyDescent="0.25">
      <c r="A355" s="12"/>
      <c r="B355" s="12"/>
      <c r="C355" s="15" t="s">
        <v>702</v>
      </c>
      <c r="D355" s="15" t="s">
        <v>703</v>
      </c>
      <c r="E355" s="15" t="s">
        <v>1281</v>
      </c>
      <c r="F355" s="17">
        <v>2</v>
      </c>
      <c r="G355" s="15">
        <v>4.92</v>
      </c>
      <c r="H355" s="18">
        <v>2460</v>
      </c>
      <c r="I355"/>
      <c r="J355"/>
      <c r="K355"/>
    </row>
    <row r="356" spans="1:11" s="7" customFormat="1" ht="28.5" customHeight="1" x14ac:dyDescent="0.25">
      <c r="A356" s="12"/>
      <c r="B356" s="12"/>
      <c r="C356" s="15" t="s">
        <v>704</v>
      </c>
      <c r="D356" s="15" t="s">
        <v>705</v>
      </c>
      <c r="E356" s="15" t="s">
        <v>1281</v>
      </c>
      <c r="F356" s="17">
        <v>2</v>
      </c>
      <c r="G356" s="15">
        <v>5.22</v>
      </c>
      <c r="H356" s="18">
        <v>2610</v>
      </c>
      <c r="I356"/>
      <c r="J356"/>
      <c r="K356"/>
    </row>
    <row r="357" spans="1:11" s="7" customFormat="1" ht="28.5" customHeight="1" x14ac:dyDescent="0.25">
      <c r="A357" s="12"/>
      <c r="B357" s="12"/>
      <c r="C357" s="15" t="s">
        <v>706</v>
      </c>
      <c r="D357" s="15" t="s">
        <v>707</v>
      </c>
      <c r="E357" s="15" t="s">
        <v>1281</v>
      </c>
      <c r="F357" s="17">
        <v>2</v>
      </c>
      <c r="G357" s="15">
        <v>5.52</v>
      </c>
      <c r="H357" s="18">
        <v>2760</v>
      </c>
      <c r="I357"/>
      <c r="J357"/>
      <c r="K357"/>
    </row>
    <row r="358" spans="1:11" s="7" customFormat="1" ht="28.5" customHeight="1" x14ac:dyDescent="0.25">
      <c r="A358" s="12"/>
      <c r="B358" s="12"/>
      <c r="C358" s="15" t="s">
        <v>708</v>
      </c>
      <c r="D358" s="15" t="s">
        <v>709</v>
      </c>
      <c r="E358" s="15" t="s">
        <v>1281</v>
      </c>
      <c r="F358" s="17">
        <v>2</v>
      </c>
      <c r="G358" s="15">
        <v>5.82</v>
      </c>
      <c r="H358" s="18">
        <v>2910</v>
      </c>
      <c r="I358"/>
      <c r="J358"/>
      <c r="K358"/>
    </row>
    <row r="359" spans="1:11" s="7" customFormat="1" ht="28.5" customHeight="1" x14ac:dyDescent="0.25">
      <c r="A359" s="12"/>
      <c r="B359" s="12"/>
      <c r="C359" s="15" t="s">
        <v>710</v>
      </c>
      <c r="D359" s="15" t="s">
        <v>711</v>
      </c>
      <c r="E359" s="15" t="s">
        <v>1281</v>
      </c>
      <c r="F359" s="17">
        <v>2</v>
      </c>
      <c r="G359" s="15">
        <v>6.12</v>
      </c>
      <c r="H359" s="18">
        <v>3060</v>
      </c>
      <c r="I359"/>
      <c r="J359"/>
      <c r="K359"/>
    </row>
    <row r="360" spans="1:11" s="7" customFormat="1" ht="28.5" customHeight="1" x14ac:dyDescent="0.25">
      <c r="A360" s="12"/>
      <c r="B360" s="12"/>
      <c r="C360" s="15" t="s">
        <v>712</v>
      </c>
      <c r="D360" s="15" t="s">
        <v>713</v>
      </c>
      <c r="E360" s="15" t="s">
        <v>1281</v>
      </c>
      <c r="F360" s="17">
        <v>1</v>
      </c>
      <c r="G360" s="15">
        <v>5.22</v>
      </c>
      <c r="H360" s="18">
        <v>5220</v>
      </c>
      <c r="I360"/>
      <c r="J360"/>
      <c r="K360"/>
    </row>
    <row r="361" spans="1:11" s="7" customFormat="1" ht="28.5" customHeight="1" x14ac:dyDescent="0.25">
      <c r="A361" s="12"/>
      <c r="B361" s="12"/>
      <c r="C361" s="15" t="s">
        <v>714</v>
      </c>
      <c r="D361" s="15" t="s">
        <v>715</v>
      </c>
      <c r="E361" s="15" t="s">
        <v>1281</v>
      </c>
      <c r="F361" s="17">
        <v>1</v>
      </c>
      <c r="G361" s="15">
        <v>5.52</v>
      </c>
      <c r="H361" s="18">
        <v>5520</v>
      </c>
      <c r="I361"/>
      <c r="J361"/>
      <c r="K361"/>
    </row>
    <row r="362" spans="1:11" s="7" customFormat="1" ht="28.5" customHeight="1" thickBot="1" x14ac:dyDescent="0.3">
      <c r="A362" s="23"/>
      <c r="B362" s="23"/>
      <c r="C362" s="24" t="s">
        <v>716</v>
      </c>
      <c r="D362" s="24" t="s">
        <v>717</v>
      </c>
      <c r="E362" s="24" t="s">
        <v>1281</v>
      </c>
      <c r="F362" s="25">
        <v>1</v>
      </c>
      <c r="G362" s="24">
        <v>5.82</v>
      </c>
      <c r="H362" s="26">
        <v>5820</v>
      </c>
      <c r="I362"/>
      <c r="J362"/>
      <c r="K362"/>
    </row>
    <row r="363" spans="1:11" s="7" customFormat="1" ht="28.5" customHeight="1" x14ac:dyDescent="0.25">
      <c r="A363" s="12"/>
      <c r="B363" s="12"/>
      <c r="C363" s="19" t="s">
        <v>718</v>
      </c>
      <c r="D363" s="19" t="s">
        <v>719</v>
      </c>
      <c r="E363" s="19" t="s">
        <v>1281</v>
      </c>
      <c r="F363" s="20">
        <v>100</v>
      </c>
      <c r="G363" s="21">
        <v>45</v>
      </c>
      <c r="H363" s="21">
        <v>450</v>
      </c>
      <c r="I363"/>
      <c r="J363"/>
      <c r="K363"/>
    </row>
    <row r="364" spans="1:11" s="7" customFormat="1" ht="28.5" customHeight="1" x14ac:dyDescent="0.25">
      <c r="A364" s="12"/>
      <c r="B364" s="12"/>
      <c r="C364" s="15" t="s">
        <v>720</v>
      </c>
      <c r="D364" s="15" t="s">
        <v>721</v>
      </c>
      <c r="E364" s="15" t="s">
        <v>1281</v>
      </c>
      <c r="F364" s="17">
        <v>100</v>
      </c>
      <c r="G364" s="18">
        <v>52</v>
      </c>
      <c r="H364" s="18">
        <v>250</v>
      </c>
      <c r="I364"/>
      <c r="J364"/>
      <c r="K364"/>
    </row>
    <row r="365" spans="1:11" s="7" customFormat="1" ht="28.5" customHeight="1" x14ac:dyDescent="0.25">
      <c r="A365" s="12"/>
      <c r="B365" s="12"/>
      <c r="C365" s="15" t="s">
        <v>722</v>
      </c>
      <c r="D365" s="15" t="s">
        <v>723</v>
      </c>
      <c r="E365" s="15" t="s">
        <v>1281</v>
      </c>
      <c r="F365" s="17">
        <v>75</v>
      </c>
      <c r="G365" s="15">
        <v>47.48</v>
      </c>
      <c r="H365" s="18">
        <v>633.07000000000005</v>
      </c>
      <c r="I365"/>
      <c r="J365"/>
      <c r="K365"/>
    </row>
    <row r="366" spans="1:11" s="7" customFormat="1" ht="28.5" customHeight="1" x14ac:dyDescent="0.25">
      <c r="A366" s="12"/>
      <c r="B366" s="12"/>
      <c r="C366" s="15" t="s">
        <v>724</v>
      </c>
      <c r="D366" s="15" t="s">
        <v>725</v>
      </c>
      <c r="E366" s="15" t="s">
        <v>1281</v>
      </c>
      <c r="F366" s="17">
        <v>50</v>
      </c>
      <c r="G366" s="18">
        <v>32.6</v>
      </c>
      <c r="H366" s="18">
        <v>652</v>
      </c>
      <c r="I366"/>
      <c r="J366"/>
      <c r="K366"/>
    </row>
    <row r="367" spans="1:11" s="7" customFormat="1" ht="28.5" customHeight="1" x14ac:dyDescent="0.25">
      <c r="A367" s="12"/>
      <c r="B367" s="12"/>
      <c r="C367" s="15" t="s">
        <v>726</v>
      </c>
      <c r="D367" s="15" t="s">
        <v>727</v>
      </c>
      <c r="E367" s="15" t="s">
        <v>1281</v>
      </c>
      <c r="F367" s="17">
        <v>50</v>
      </c>
      <c r="G367" s="18">
        <v>36.1</v>
      </c>
      <c r="H367" s="18">
        <v>722</v>
      </c>
      <c r="I367"/>
      <c r="J367"/>
      <c r="K367"/>
    </row>
    <row r="368" spans="1:11" s="7" customFormat="1" ht="28.5" customHeight="1" x14ac:dyDescent="0.25">
      <c r="A368" s="12"/>
      <c r="B368" s="12"/>
      <c r="C368" s="15" t="s">
        <v>728</v>
      </c>
      <c r="D368" s="15" t="s">
        <v>729</v>
      </c>
      <c r="E368" s="15" t="s">
        <v>1281</v>
      </c>
      <c r="F368" s="17">
        <v>50</v>
      </c>
      <c r="G368" s="18">
        <v>39.5</v>
      </c>
      <c r="H368" s="18">
        <v>790</v>
      </c>
      <c r="I368"/>
      <c r="J368"/>
      <c r="K368"/>
    </row>
    <row r="369" spans="1:11" s="7" customFormat="1" ht="28.5" customHeight="1" x14ac:dyDescent="0.25">
      <c r="A369" s="12"/>
      <c r="B369" s="12"/>
      <c r="C369" s="15" t="s">
        <v>730</v>
      </c>
      <c r="D369" s="15" t="s">
        <v>731</v>
      </c>
      <c r="E369" s="15" t="s">
        <v>1281</v>
      </c>
      <c r="F369" s="17">
        <v>25</v>
      </c>
      <c r="G369" s="15">
        <v>21.55</v>
      </c>
      <c r="H369" s="18">
        <v>862</v>
      </c>
      <c r="I369"/>
      <c r="J369"/>
      <c r="K369"/>
    </row>
    <row r="370" spans="1:11" s="7" customFormat="1" ht="28.5" customHeight="1" x14ac:dyDescent="0.25">
      <c r="A370" s="12"/>
      <c r="B370" s="12"/>
      <c r="C370" s="15" t="s">
        <v>732</v>
      </c>
      <c r="D370" s="15" t="s">
        <v>733</v>
      </c>
      <c r="E370" s="15" t="s">
        <v>1281</v>
      </c>
      <c r="F370" s="17">
        <v>25</v>
      </c>
      <c r="G370" s="18">
        <v>23.3</v>
      </c>
      <c r="H370" s="18">
        <v>932</v>
      </c>
      <c r="I370"/>
      <c r="J370"/>
      <c r="K370"/>
    </row>
    <row r="371" spans="1:11" s="7" customFormat="1" ht="28.5" customHeight="1" x14ac:dyDescent="0.25">
      <c r="A371" s="12"/>
      <c r="B371" s="12"/>
      <c r="C371" s="15" t="s">
        <v>734</v>
      </c>
      <c r="D371" s="15" t="s">
        <v>735</v>
      </c>
      <c r="E371" s="15" t="s">
        <v>1281</v>
      </c>
      <c r="F371" s="17">
        <v>20</v>
      </c>
      <c r="G371" s="15">
        <v>33.24</v>
      </c>
      <c r="H371" s="18">
        <v>1662</v>
      </c>
      <c r="I371"/>
      <c r="J371"/>
      <c r="K371"/>
    </row>
    <row r="372" spans="1:11" s="7" customFormat="1" ht="28.5" customHeight="1" x14ac:dyDescent="0.25">
      <c r="A372" s="12"/>
      <c r="B372" s="12"/>
      <c r="C372" s="15" t="s">
        <v>736</v>
      </c>
      <c r="D372" s="15" t="s">
        <v>737</v>
      </c>
      <c r="E372" s="15" t="s">
        <v>1281</v>
      </c>
      <c r="F372" s="17">
        <v>20</v>
      </c>
      <c r="G372" s="15">
        <v>40.69</v>
      </c>
      <c r="H372" s="18">
        <v>2034.5</v>
      </c>
      <c r="I372"/>
      <c r="J372"/>
      <c r="K372"/>
    </row>
    <row r="373" spans="1:11" s="7" customFormat="1" ht="28.5" customHeight="1" x14ac:dyDescent="0.25">
      <c r="A373" s="12"/>
      <c r="B373" s="12"/>
      <c r="C373" s="15" t="s">
        <v>738</v>
      </c>
      <c r="D373" s="15" t="s">
        <v>739</v>
      </c>
      <c r="E373" s="15" t="s">
        <v>1281</v>
      </c>
      <c r="F373" s="17">
        <v>20</v>
      </c>
      <c r="G373" s="15">
        <v>49.83</v>
      </c>
      <c r="H373" s="18">
        <v>2491.5</v>
      </c>
      <c r="I373"/>
      <c r="J373"/>
      <c r="K373"/>
    </row>
    <row r="374" spans="1:11" s="7" customFormat="1" ht="28.5" customHeight="1" x14ac:dyDescent="0.25">
      <c r="A374" s="12"/>
      <c r="B374" s="12"/>
      <c r="C374" s="15" t="s">
        <v>740</v>
      </c>
      <c r="D374" s="15" t="s">
        <v>741</v>
      </c>
      <c r="E374" s="15" t="s">
        <v>1281</v>
      </c>
      <c r="F374" s="17">
        <v>100</v>
      </c>
      <c r="G374" s="18">
        <v>62.1</v>
      </c>
      <c r="H374" s="18">
        <v>621</v>
      </c>
      <c r="I374"/>
      <c r="J374"/>
      <c r="K374"/>
    </row>
    <row r="375" spans="1:11" s="7" customFormat="1" ht="28.5" customHeight="1" x14ac:dyDescent="0.25">
      <c r="A375" s="12"/>
      <c r="B375" s="12"/>
      <c r="C375" s="15" t="s">
        <v>742</v>
      </c>
      <c r="D375" s="15" t="s">
        <v>743</v>
      </c>
      <c r="E375" s="15" t="s">
        <v>1281</v>
      </c>
      <c r="F375" s="17">
        <v>75</v>
      </c>
      <c r="G375" s="18">
        <v>49.2</v>
      </c>
      <c r="H375" s="18">
        <v>654.66999999999996</v>
      </c>
      <c r="I375"/>
      <c r="J375"/>
      <c r="K375"/>
    </row>
    <row r="376" spans="1:11" s="7" customFormat="1" ht="28.5" customHeight="1" x14ac:dyDescent="0.25">
      <c r="A376" s="12"/>
      <c r="B376" s="12"/>
      <c r="C376" s="15" t="s">
        <v>744</v>
      </c>
      <c r="D376" s="15" t="s">
        <v>745</v>
      </c>
      <c r="E376" s="15" t="s">
        <v>1281</v>
      </c>
      <c r="F376" s="17">
        <v>50</v>
      </c>
      <c r="G376" s="18">
        <v>34.700000000000003</v>
      </c>
      <c r="H376" s="18">
        <v>694</v>
      </c>
      <c r="I376"/>
      <c r="J376"/>
      <c r="K376"/>
    </row>
    <row r="377" spans="1:11" s="7" customFormat="1" ht="28.5" customHeight="1" x14ac:dyDescent="0.25">
      <c r="A377" s="12"/>
      <c r="B377" s="12"/>
      <c r="C377" s="15" t="s">
        <v>746</v>
      </c>
      <c r="D377" s="15" t="s">
        <v>747</v>
      </c>
      <c r="E377" s="15" t="s">
        <v>1281</v>
      </c>
      <c r="F377" s="17">
        <v>50</v>
      </c>
      <c r="G377" s="18">
        <v>37.1</v>
      </c>
      <c r="H377" s="18">
        <v>742</v>
      </c>
      <c r="I377"/>
      <c r="J377"/>
      <c r="K377"/>
    </row>
    <row r="378" spans="1:11" s="7" customFormat="1" ht="28.5" customHeight="1" x14ac:dyDescent="0.25">
      <c r="A378" s="12"/>
      <c r="B378" s="12"/>
      <c r="C378" s="15" t="s">
        <v>748</v>
      </c>
      <c r="D378" s="15" t="s">
        <v>749</v>
      </c>
      <c r="E378" s="15" t="s">
        <v>1281</v>
      </c>
      <c r="F378" s="17">
        <v>50</v>
      </c>
      <c r="G378" s="18">
        <v>46.2</v>
      </c>
      <c r="H378" s="18">
        <v>924</v>
      </c>
      <c r="I378"/>
      <c r="J378"/>
      <c r="K378"/>
    </row>
    <row r="379" spans="1:11" s="7" customFormat="1" ht="28.5" customHeight="1" x14ac:dyDescent="0.25">
      <c r="A379" s="12"/>
      <c r="B379" s="12"/>
      <c r="C379" s="15" t="s">
        <v>750</v>
      </c>
      <c r="D379" s="15" t="s">
        <v>751</v>
      </c>
      <c r="E379" s="15" t="s">
        <v>1281</v>
      </c>
      <c r="F379" s="17">
        <v>50</v>
      </c>
      <c r="G379" s="15">
        <v>53.75</v>
      </c>
      <c r="H379" s="18">
        <v>1075</v>
      </c>
      <c r="I379"/>
      <c r="J379"/>
      <c r="K379"/>
    </row>
    <row r="380" spans="1:11" s="7" customFormat="1" ht="28.5" customHeight="1" x14ac:dyDescent="0.25">
      <c r="A380" s="12"/>
      <c r="B380" s="12"/>
      <c r="C380" s="15" t="s">
        <v>752</v>
      </c>
      <c r="D380" s="15" t="s">
        <v>753</v>
      </c>
      <c r="E380" s="15" t="s">
        <v>1281</v>
      </c>
      <c r="F380" s="17">
        <v>25</v>
      </c>
      <c r="G380" s="18">
        <v>30.6</v>
      </c>
      <c r="H380" s="18">
        <v>1224</v>
      </c>
      <c r="I380"/>
      <c r="J380"/>
      <c r="K380"/>
    </row>
    <row r="381" spans="1:11" s="7" customFormat="1" ht="28.5" customHeight="1" x14ac:dyDescent="0.25">
      <c r="A381" s="12"/>
      <c r="B381" s="12"/>
      <c r="C381" s="15" t="s">
        <v>754</v>
      </c>
      <c r="D381" s="15" t="s">
        <v>755</v>
      </c>
      <c r="E381" s="15" t="s">
        <v>1281</v>
      </c>
      <c r="F381" s="17">
        <v>25</v>
      </c>
      <c r="G381" s="15">
        <v>34.35</v>
      </c>
      <c r="H381" s="18">
        <v>1374</v>
      </c>
      <c r="I381"/>
      <c r="J381"/>
      <c r="K381"/>
    </row>
    <row r="382" spans="1:11" s="7" customFormat="1" ht="28.5" customHeight="1" x14ac:dyDescent="0.25">
      <c r="A382" s="12"/>
      <c r="B382" s="12"/>
      <c r="C382" s="15" t="s">
        <v>756</v>
      </c>
      <c r="D382" s="15" t="s">
        <v>757</v>
      </c>
      <c r="E382" s="15" t="s">
        <v>1281</v>
      </c>
      <c r="F382" s="17">
        <v>20</v>
      </c>
      <c r="G382" s="15">
        <v>37.72</v>
      </c>
      <c r="H382" s="18">
        <v>1886</v>
      </c>
      <c r="I382"/>
      <c r="J382"/>
      <c r="K382"/>
    </row>
    <row r="383" spans="1:11" s="7" customFormat="1" ht="28.5" customHeight="1" x14ac:dyDescent="0.25">
      <c r="A383" s="12"/>
      <c r="B383" s="12"/>
      <c r="C383" s="15" t="s">
        <v>758</v>
      </c>
      <c r="D383" s="15" t="s">
        <v>759</v>
      </c>
      <c r="E383" s="15" t="s">
        <v>1281</v>
      </c>
      <c r="F383" s="17">
        <v>20</v>
      </c>
      <c r="G383" s="15">
        <v>46.16</v>
      </c>
      <c r="H383" s="18">
        <v>2308</v>
      </c>
      <c r="I383"/>
      <c r="J383"/>
      <c r="K383"/>
    </row>
    <row r="384" spans="1:11" s="7" customFormat="1" ht="28.5" customHeight="1" x14ac:dyDescent="0.25">
      <c r="A384" s="12"/>
      <c r="B384" s="12"/>
      <c r="C384" s="15" t="s">
        <v>760</v>
      </c>
      <c r="D384" s="15" t="s">
        <v>761</v>
      </c>
      <c r="E384" s="15" t="s">
        <v>1281</v>
      </c>
      <c r="F384" s="17">
        <v>20</v>
      </c>
      <c r="G384" s="15">
        <v>62.52</v>
      </c>
      <c r="H384" s="18">
        <v>3126</v>
      </c>
      <c r="I384"/>
      <c r="J384"/>
      <c r="K384"/>
    </row>
    <row r="385" spans="1:11" s="7" customFormat="1" ht="28.5" customHeight="1" x14ac:dyDescent="0.25">
      <c r="A385" s="12"/>
      <c r="B385" s="12"/>
      <c r="C385" s="15" t="s">
        <v>762</v>
      </c>
      <c r="D385" s="15" t="s">
        <v>763</v>
      </c>
      <c r="E385" s="15" t="s">
        <v>1281</v>
      </c>
      <c r="F385" s="17">
        <v>75</v>
      </c>
      <c r="G385" s="15">
        <v>57.75</v>
      </c>
      <c r="H385" s="18">
        <v>770</v>
      </c>
      <c r="I385"/>
      <c r="J385"/>
      <c r="K385"/>
    </row>
    <row r="386" spans="1:11" s="7" customFormat="1" ht="28.5" customHeight="1" x14ac:dyDescent="0.25">
      <c r="A386" s="12"/>
      <c r="B386" s="12"/>
      <c r="C386" s="15" t="s">
        <v>764</v>
      </c>
      <c r="D386" s="15" t="s">
        <v>765</v>
      </c>
      <c r="E386" s="15" t="s">
        <v>1281</v>
      </c>
      <c r="F386" s="17">
        <v>50</v>
      </c>
      <c r="G386" s="18">
        <v>49</v>
      </c>
      <c r="H386" s="18">
        <v>980</v>
      </c>
      <c r="I386"/>
      <c r="J386"/>
      <c r="K386"/>
    </row>
    <row r="387" spans="1:11" s="7" customFormat="1" ht="28.5" customHeight="1" x14ac:dyDescent="0.25">
      <c r="A387" s="12"/>
      <c r="B387" s="12"/>
      <c r="C387" s="15" t="s">
        <v>766</v>
      </c>
      <c r="D387" s="15" t="s">
        <v>767</v>
      </c>
      <c r="E387" s="15" t="s">
        <v>1281</v>
      </c>
      <c r="F387" s="17">
        <v>50</v>
      </c>
      <c r="G387" s="18">
        <v>55.8</v>
      </c>
      <c r="H387" s="18">
        <v>1116</v>
      </c>
      <c r="I387"/>
      <c r="J387"/>
      <c r="K387"/>
    </row>
    <row r="388" spans="1:11" s="7" customFormat="1" ht="28.5" customHeight="1" x14ac:dyDescent="0.25">
      <c r="A388" s="12"/>
      <c r="B388" s="12"/>
      <c r="C388" s="15" t="s">
        <v>768</v>
      </c>
      <c r="D388" s="15" t="s">
        <v>769</v>
      </c>
      <c r="E388" s="15" t="s">
        <v>1281</v>
      </c>
      <c r="F388" s="17">
        <v>40</v>
      </c>
      <c r="G388" s="18">
        <v>50.6</v>
      </c>
      <c r="H388" s="18">
        <v>1265</v>
      </c>
      <c r="I388"/>
      <c r="J388"/>
      <c r="K388"/>
    </row>
    <row r="389" spans="1:11" s="7" customFormat="1" ht="28.5" customHeight="1" x14ac:dyDescent="0.25">
      <c r="A389" s="12"/>
      <c r="B389" s="12"/>
      <c r="C389" s="15" t="s">
        <v>770</v>
      </c>
      <c r="D389" s="15" t="s">
        <v>771</v>
      </c>
      <c r="E389" s="15" t="s">
        <v>1281</v>
      </c>
      <c r="F389" s="17">
        <v>40</v>
      </c>
      <c r="G389" s="15">
        <v>53.36</v>
      </c>
      <c r="H389" s="18">
        <v>1334</v>
      </c>
      <c r="I389"/>
      <c r="J389"/>
      <c r="K389"/>
    </row>
    <row r="390" spans="1:11" s="7" customFormat="1" ht="28.5" customHeight="1" x14ac:dyDescent="0.25">
      <c r="A390" s="12"/>
      <c r="B390" s="12"/>
      <c r="C390" s="15" t="s">
        <v>772</v>
      </c>
      <c r="D390" s="15" t="s">
        <v>773</v>
      </c>
      <c r="E390" s="15" t="s">
        <v>1281</v>
      </c>
      <c r="F390" s="17">
        <v>25</v>
      </c>
      <c r="G390" s="15">
        <v>42.35</v>
      </c>
      <c r="H390" s="18">
        <v>1694</v>
      </c>
      <c r="I390"/>
      <c r="J390"/>
      <c r="K390"/>
    </row>
    <row r="391" spans="1:11" s="7" customFormat="1" ht="28.5" customHeight="1" x14ac:dyDescent="0.25">
      <c r="A391" s="12"/>
      <c r="B391" s="12"/>
      <c r="C391" s="15" t="s">
        <v>774</v>
      </c>
      <c r="D391" s="15" t="s">
        <v>775</v>
      </c>
      <c r="E391" s="15" t="s">
        <v>1281</v>
      </c>
      <c r="F391" s="17">
        <v>25</v>
      </c>
      <c r="G391" s="15">
        <v>48.95</v>
      </c>
      <c r="H391" s="18">
        <v>1958</v>
      </c>
      <c r="I391"/>
      <c r="J391"/>
      <c r="K391"/>
    </row>
    <row r="392" spans="1:11" s="7" customFormat="1" ht="28.5" customHeight="1" x14ac:dyDescent="0.25">
      <c r="A392" s="12"/>
      <c r="B392" s="12"/>
      <c r="C392" s="15" t="s">
        <v>776</v>
      </c>
      <c r="D392" s="15" t="s">
        <v>777</v>
      </c>
      <c r="E392" s="15" t="s">
        <v>1281</v>
      </c>
      <c r="F392" s="17">
        <v>25</v>
      </c>
      <c r="G392" s="15">
        <v>62.97</v>
      </c>
      <c r="H392" s="18">
        <v>2518.8000000000002</v>
      </c>
      <c r="I392"/>
      <c r="J392"/>
      <c r="K392"/>
    </row>
    <row r="393" spans="1:11" s="7" customFormat="1" ht="28.5" customHeight="1" x14ac:dyDescent="0.25">
      <c r="A393" s="12"/>
      <c r="B393" s="12"/>
      <c r="C393" s="15" t="s">
        <v>778</v>
      </c>
      <c r="D393" s="15" t="s">
        <v>779</v>
      </c>
      <c r="E393" s="15" t="s">
        <v>1281</v>
      </c>
      <c r="F393" s="17">
        <v>20</v>
      </c>
      <c r="G393" s="15">
        <v>50.39</v>
      </c>
      <c r="H393" s="18">
        <v>2519.5</v>
      </c>
      <c r="I393"/>
      <c r="J393"/>
      <c r="K393"/>
    </row>
    <row r="394" spans="1:11" s="7" customFormat="1" ht="28.5" customHeight="1" x14ac:dyDescent="0.25">
      <c r="A394" s="12"/>
      <c r="B394" s="12"/>
      <c r="C394" s="15" t="s">
        <v>780</v>
      </c>
      <c r="D394" s="15" t="s">
        <v>781</v>
      </c>
      <c r="E394" s="15" t="s">
        <v>1281</v>
      </c>
      <c r="F394" s="17">
        <v>20</v>
      </c>
      <c r="G394" s="18">
        <v>62.4</v>
      </c>
      <c r="H394" s="18">
        <v>3120</v>
      </c>
      <c r="I394"/>
      <c r="J394"/>
      <c r="K394"/>
    </row>
    <row r="395" spans="1:11" s="7" customFormat="1" ht="28.5" customHeight="1" thickBot="1" x14ac:dyDescent="0.3">
      <c r="A395" s="23"/>
      <c r="B395" s="23"/>
      <c r="C395" s="24" t="s">
        <v>782</v>
      </c>
      <c r="D395" s="24" t="s">
        <v>783</v>
      </c>
      <c r="E395" s="24" t="s">
        <v>1281</v>
      </c>
      <c r="F395" s="25">
        <v>20</v>
      </c>
      <c r="G395" s="24">
        <v>77.989999999999995</v>
      </c>
      <c r="H395" s="26">
        <v>3899.5</v>
      </c>
      <c r="I395"/>
      <c r="J395"/>
      <c r="K395"/>
    </row>
    <row r="396" spans="1:11" s="7" customFormat="1" ht="28.5" customHeight="1" x14ac:dyDescent="0.25">
      <c r="A396" s="12"/>
      <c r="B396" s="12"/>
      <c r="C396" s="19" t="s">
        <v>784</v>
      </c>
      <c r="D396" s="19" t="s">
        <v>785</v>
      </c>
      <c r="E396" s="19" t="s">
        <v>1281</v>
      </c>
      <c r="F396" s="20">
        <v>50</v>
      </c>
      <c r="G396" s="19">
        <v>43.15</v>
      </c>
      <c r="H396" s="21">
        <v>863</v>
      </c>
      <c r="I396"/>
      <c r="J396"/>
      <c r="K396"/>
    </row>
    <row r="397" spans="1:11" s="7" customFormat="1" ht="28.5" customHeight="1" x14ac:dyDescent="0.25">
      <c r="A397" s="12"/>
      <c r="B397" s="12"/>
      <c r="C397" s="15" t="s">
        <v>786</v>
      </c>
      <c r="D397" s="15" t="s">
        <v>787</v>
      </c>
      <c r="E397" s="15" t="s">
        <v>1281</v>
      </c>
      <c r="F397" s="17">
        <v>25</v>
      </c>
      <c r="G397" s="15">
        <v>24.49</v>
      </c>
      <c r="H397" s="18">
        <v>979.6</v>
      </c>
      <c r="I397"/>
      <c r="J397"/>
      <c r="K397"/>
    </row>
    <row r="398" spans="1:11" s="7" customFormat="1" ht="28.5" customHeight="1" x14ac:dyDescent="0.25">
      <c r="A398" s="12"/>
      <c r="B398" s="12"/>
      <c r="C398" s="15" t="s">
        <v>788</v>
      </c>
      <c r="D398" s="15" t="s">
        <v>789</v>
      </c>
      <c r="E398" s="15" t="s">
        <v>1281</v>
      </c>
      <c r="F398" s="17">
        <v>25</v>
      </c>
      <c r="G398" s="15">
        <v>26.66</v>
      </c>
      <c r="H398" s="18">
        <v>1066.4000000000001</v>
      </c>
      <c r="I398"/>
      <c r="J398"/>
      <c r="K398"/>
    </row>
    <row r="399" spans="1:11" s="7" customFormat="1" ht="28.5" customHeight="1" x14ac:dyDescent="0.25">
      <c r="A399" s="12"/>
      <c r="B399" s="12"/>
      <c r="C399" s="15" t="s">
        <v>790</v>
      </c>
      <c r="D399" s="15" t="s">
        <v>791</v>
      </c>
      <c r="E399" s="15" t="s">
        <v>1281</v>
      </c>
      <c r="F399" s="17">
        <v>20</v>
      </c>
      <c r="G399" s="15">
        <v>40.130000000000003</v>
      </c>
      <c r="H399" s="18">
        <v>2006.5</v>
      </c>
      <c r="I399"/>
      <c r="J399"/>
      <c r="K399"/>
    </row>
    <row r="400" spans="1:11" s="7" customFormat="1" ht="28.5" customHeight="1" x14ac:dyDescent="0.25">
      <c r="A400" s="12"/>
      <c r="B400" s="12"/>
      <c r="C400" s="15" t="s">
        <v>792</v>
      </c>
      <c r="D400" s="15" t="s">
        <v>793</v>
      </c>
      <c r="E400" s="15" t="s">
        <v>1281</v>
      </c>
      <c r="F400" s="17">
        <v>20</v>
      </c>
      <c r="G400" s="18">
        <v>48.9</v>
      </c>
      <c r="H400" s="18">
        <v>2445</v>
      </c>
      <c r="I400"/>
      <c r="J400"/>
      <c r="K400"/>
    </row>
    <row r="401" spans="1:11" s="7" customFormat="1" ht="28.5" customHeight="1" x14ac:dyDescent="0.25">
      <c r="A401" s="12"/>
      <c r="B401" s="12"/>
      <c r="C401" s="15" t="s">
        <v>794</v>
      </c>
      <c r="D401" s="15" t="s">
        <v>795</v>
      </c>
      <c r="E401" s="15" t="s">
        <v>1281</v>
      </c>
      <c r="F401" s="17">
        <v>20</v>
      </c>
      <c r="G401" s="15">
        <v>59.81</v>
      </c>
      <c r="H401" s="18">
        <v>2990.5</v>
      </c>
      <c r="I401"/>
      <c r="J401"/>
      <c r="K401"/>
    </row>
    <row r="402" spans="1:11" s="7" customFormat="1" ht="28.5" customHeight="1" x14ac:dyDescent="0.25">
      <c r="A402" s="12"/>
      <c r="B402" s="12"/>
      <c r="C402" s="15" t="s">
        <v>796</v>
      </c>
      <c r="D402" s="15" t="s">
        <v>797</v>
      </c>
      <c r="E402" s="15" t="s">
        <v>1281</v>
      </c>
      <c r="F402" s="17">
        <v>25</v>
      </c>
      <c r="G402" s="18">
        <v>29.1</v>
      </c>
      <c r="H402" s="18">
        <v>1164</v>
      </c>
      <c r="I402"/>
      <c r="J402"/>
      <c r="K402"/>
    </row>
    <row r="403" spans="1:11" s="7" customFormat="1" ht="28.5" customHeight="1" x14ac:dyDescent="0.25">
      <c r="A403" s="12"/>
      <c r="B403" s="12"/>
      <c r="C403" s="15" t="s">
        <v>798</v>
      </c>
      <c r="D403" s="15" t="s">
        <v>799</v>
      </c>
      <c r="E403" s="15" t="s">
        <v>1281</v>
      </c>
      <c r="F403" s="17">
        <v>25</v>
      </c>
      <c r="G403" s="15">
        <v>33.22</v>
      </c>
      <c r="H403" s="18">
        <v>1328.8</v>
      </c>
      <c r="I403"/>
      <c r="J403"/>
      <c r="K403"/>
    </row>
    <row r="404" spans="1:11" s="7" customFormat="1" ht="28.5" customHeight="1" x14ac:dyDescent="0.25">
      <c r="A404" s="12"/>
      <c r="B404" s="12"/>
      <c r="C404" s="15" t="s">
        <v>800</v>
      </c>
      <c r="D404" s="15" t="s">
        <v>801</v>
      </c>
      <c r="E404" s="15" t="s">
        <v>1281</v>
      </c>
      <c r="F404" s="17">
        <v>25</v>
      </c>
      <c r="G404" s="15">
        <v>35.86</v>
      </c>
      <c r="H404" s="18">
        <v>1434.4</v>
      </c>
      <c r="I404"/>
      <c r="J404"/>
      <c r="K404"/>
    </row>
    <row r="405" spans="1:11" s="7" customFormat="1" ht="28.5" customHeight="1" x14ac:dyDescent="0.25">
      <c r="A405" s="12"/>
      <c r="B405" s="12"/>
      <c r="C405" s="15" t="s">
        <v>802</v>
      </c>
      <c r="D405" s="15" t="s">
        <v>803</v>
      </c>
      <c r="E405" s="15" t="s">
        <v>1281</v>
      </c>
      <c r="F405" s="17">
        <v>20</v>
      </c>
      <c r="G405" s="15">
        <v>40.130000000000003</v>
      </c>
      <c r="H405" s="18">
        <v>2006.5</v>
      </c>
      <c r="I405"/>
      <c r="J405"/>
      <c r="K405"/>
    </row>
    <row r="406" spans="1:11" s="7" customFormat="1" ht="28.5" customHeight="1" x14ac:dyDescent="0.25">
      <c r="A406" s="12"/>
      <c r="B406" s="12"/>
      <c r="C406" s="15" t="s">
        <v>804</v>
      </c>
      <c r="D406" s="15" t="s">
        <v>805</v>
      </c>
      <c r="E406" s="15" t="s">
        <v>1281</v>
      </c>
      <c r="F406" s="17">
        <v>20</v>
      </c>
      <c r="G406" s="15">
        <v>55.42</v>
      </c>
      <c r="H406" s="18">
        <v>2771</v>
      </c>
      <c r="I406"/>
      <c r="J406"/>
      <c r="K406"/>
    </row>
    <row r="407" spans="1:11" s="7" customFormat="1" ht="28.5" customHeight="1" x14ac:dyDescent="0.25">
      <c r="A407" s="12"/>
      <c r="B407" s="12"/>
      <c r="C407" s="15" t="s">
        <v>806</v>
      </c>
      <c r="D407" s="15" t="s">
        <v>807</v>
      </c>
      <c r="E407" s="15" t="s">
        <v>1281</v>
      </c>
      <c r="F407" s="17">
        <v>20</v>
      </c>
      <c r="G407" s="15">
        <v>75.03</v>
      </c>
      <c r="H407" s="18">
        <v>3751.5</v>
      </c>
      <c r="I407"/>
      <c r="J407"/>
      <c r="K407"/>
    </row>
    <row r="408" spans="1:11" s="7" customFormat="1" ht="28.5" customHeight="1" x14ac:dyDescent="0.25">
      <c r="A408" s="12"/>
      <c r="B408" s="12"/>
      <c r="C408" s="15" t="s">
        <v>808</v>
      </c>
      <c r="D408" s="15" t="s">
        <v>809</v>
      </c>
      <c r="E408" s="15" t="s">
        <v>1281</v>
      </c>
      <c r="F408" s="17">
        <v>25</v>
      </c>
      <c r="G408" s="18">
        <v>46.2</v>
      </c>
      <c r="H408" s="18">
        <v>1848</v>
      </c>
      <c r="I408"/>
      <c r="J408"/>
      <c r="K408"/>
    </row>
    <row r="409" spans="1:11" s="7" customFormat="1" ht="28.5" customHeight="1" x14ac:dyDescent="0.25">
      <c r="A409" s="12"/>
      <c r="B409" s="12"/>
      <c r="C409" s="15" t="s">
        <v>810</v>
      </c>
      <c r="D409" s="15" t="s">
        <v>811</v>
      </c>
      <c r="E409" s="15" t="s">
        <v>1281</v>
      </c>
      <c r="F409" s="17">
        <v>25</v>
      </c>
      <c r="G409" s="18">
        <v>53.4</v>
      </c>
      <c r="H409" s="18">
        <v>2136</v>
      </c>
      <c r="I409"/>
      <c r="J409"/>
      <c r="K409"/>
    </row>
    <row r="410" spans="1:11" s="7" customFormat="1" ht="28.5" customHeight="1" x14ac:dyDescent="0.25">
      <c r="A410" s="12"/>
      <c r="B410" s="12"/>
      <c r="C410" s="15" t="s">
        <v>812</v>
      </c>
      <c r="D410" s="15" t="s">
        <v>813</v>
      </c>
      <c r="E410" s="15" t="s">
        <v>1281</v>
      </c>
      <c r="F410" s="17">
        <v>25</v>
      </c>
      <c r="G410" s="15">
        <v>62.33</v>
      </c>
      <c r="H410" s="18">
        <v>2493.1999999999998</v>
      </c>
      <c r="I410"/>
      <c r="J410"/>
      <c r="K410"/>
    </row>
    <row r="411" spans="1:11" s="7" customFormat="1" ht="28.5" customHeight="1" x14ac:dyDescent="0.25">
      <c r="A411" s="12"/>
      <c r="B411" s="12"/>
      <c r="C411" s="15" t="s">
        <v>814</v>
      </c>
      <c r="D411" s="15" t="s">
        <v>815</v>
      </c>
      <c r="E411" s="15" t="s">
        <v>1281</v>
      </c>
      <c r="F411" s="17">
        <v>20</v>
      </c>
      <c r="G411" s="15">
        <v>60.47</v>
      </c>
      <c r="H411" s="18">
        <v>3023.5</v>
      </c>
      <c r="I411"/>
      <c r="J411"/>
      <c r="K411"/>
    </row>
    <row r="412" spans="1:11" s="7" customFormat="1" ht="28.5" customHeight="1" x14ac:dyDescent="0.25">
      <c r="A412" s="12"/>
      <c r="B412" s="12"/>
      <c r="C412" s="15" t="s">
        <v>816</v>
      </c>
      <c r="D412" s="15" t="s">
        <v>817</v>
      </c>
      <c r="E412" s="15" t="s">
        <v>1281</v>
      </c>
      <c r="F412" s="17">
        <v>20</v>
      </c>
      <c r="G412" s="15">
        <v>74.88</v>
      </c>
      <c r="H412" s="18">
        <v>3744</v>
      </c>
      <c r="I412"/>
      <c r="J412"/>
      <c r="K412"/>
    </row>
    <row r="413" spans="1:11" s="7" customFormat="1" ht="28.5" customHeight="1" thickBot="1" x14ac:dyDescent="0.3">
      <c r="A413" s="12"/>
      <c r="B413" s="28"/>
      <c r="C413" s="29" t="s">
        <v>818</v>
      </c>
      <c r="D413" s="29" t="s">
        <v>819</v>
      </c>
      <c r="E413" s="29" t="s">
        <v>1281</v>
      </c>
      <c r="F413" s="30">
        <v>20</v>
      </c>
      <c r="G413" s="29">
        <v>93.48</v>
      </c>
      <c r="H413" s="31">
        <v>4674</v>
      </c>
      <c r="I413"/>
      <c r="J413"/>
      <c r="K413"/>
    </row>
    <row r="414" spans="1:11" s="7" customFormat="1" ht="28.5" customHeight="1" x14ac:dyDescent="0.25">
      <c r="A414" s="12"/>
      <c r="B414" s="12"/>
      <c r="C414" s="19" t="s">
        <v>820</v>
      </c>
      <c r="D414" s="19" t="s">
        <v>821</v>
      </c>
      <c r="E414" s="19" t="s">
        <v>1281</v>
      </c>
      <c r="F414" s="20">
        <v>2</v>
      </c>
      <c r="G414" s="19">
        <v>2.25</v>
      </c>
      <c r="H414" s="21">
        <v>1125</v>
      </c>
      <c r="I414"/>
      <c r="J414"/>
      <c r="K414"/>
    </row>
    <row r="415" spans="1:11" s="7" customFormat="1" ht="28.5" customHeight="1" x14ac:dyDescent="0.25">
      <c r="A415" s="12"/>
      <c r="B415" s="12"/>
      <c r="C415" s="15" t="s">
        <v>822</v>
      </c>
      <c r="D415" s="15" t="s">
        <v>823</v>
      </c>
      <c r="E415" s="15" t="s">
        <v>1281</v>
      </c>
      <c r="F415" s="17">
        <v>2</v>
      </c>
      <c r="G415" s="15">
        <v>2.56</v>
      </c>
      <c r="H415" s="18">
        <v>1280</v>
      </c>
      <c r="I415"/>
      <c r="J415"/>
      <c r="K415"/>
    </row>
    <row r="416" spans="1:11" s="7" customFormat="1" ht="28.5" customHeight="1" x14ac:dyDescent="0.25">
      <c r="A416" s="12"/>
      <c r="B416" s="12"/>
      <c r="C416" s="15" t="s">
        <v>824</v>
      </c>
      <c r="D416" s="15" t="s">
        <v>825</v>
      </c>
      <c r="E416" s="15" t="s">
        <v>1281</v>
      </c>
      <c r="F416" s="17">
        <v>2</v>
      </c>
      <c r="G416" s="15">
        <v>2.78</v>
      </c>
      <c r="H416" s="18">
        <v>1390</v>
      </c>
      <c r="I416"/>
      <c r="J416"/>
      <c r="K416"/>
    </row>
    <row r="417" spans="1:11" s="7" customFormat="1" ht="28.5" customHeight="1" x14ac:dyDescent="0.25">
      <c r="A417" s="12"/>
      <c r="B417" s="12"/>
      <c r="C417" s="15" t="s">
        <v>826</v>
      </c>
      <c r="D417" s="15" t="s">
        <v>827</v>
      </c>
      <c r="E417" s="15" t="s">
        <v>1281</v>
      </c>
      <c r="F417" s="17">
        <v>1</v>
      </c>
      <c r="G417" s="15">
        <v>2.62</v>
      </c>
      <c r="H417" s="18">
        <v>2620</v>
      </c>
      <c r="I417"/>
      <c r="J417"/>
      <c r="K417"/>
    </row>
    <row r="418" spans="1:11" s="7" customFormat="1" ht="28.5" customHeight="1" x14ac:dyDescent="0.25">
      <c r="A418" s="12"/>
      <c r="B418" s="12"/>
      <c r="C418" s="15" t="s">
        <v>828</v>
      </c>
      <c r="D418" s="15" t="s">
        <v>829</v>
      </c>
      <c r="E418" s="15" t="s">
        <v>1281</v>
      </c>
      <c r="F418" s="17">
        <v>1</v>
      </c>
      <c r="G418" s="15">
        <v>3.19</v>
      </c>
      <c r="H418" s="18">
        <v>3190</v>
      </c>
      <c r="I418"/>
      <c r="J418"/>
      <c r="K418"/>
    </row>
    <row r="419" spans="1:11" s="7" customFormat="1" ht="28.5" customHeight="1" x14ac:dyDescent="0.25">
      <c r="A419" s="12"/>
      <c r="B419" s="12"/>
      <c r="C419" s="15" t="s">
        <v>830</v>
      </c>
      <c r="D419" s="15" t="s">
        <v>831</v>
      </c>
      <c r="E419" s="15" t="s">
        <v>1281</v>
      </c>
      <c r="F419" s="17">
        <v>1</v>
      </c>
      <c r="G419" s="18">
        <v>3.9</v>
      </c>
      <c r="H419" s="18">
        <v>3900</v>
      </c>
      <c r="I419"/>
      <c r="J419"/>
      <c r="K419"/>
    </row>
    <row r="420" spans="1:11" s="7" customFormat="1" ht="28.5" customHeight="1" x14ac:dyDescent="0.25">
      <c r="A420" s="12"/>
      <c r="B420" s="12"/>
      <c r="C420" s="15" t="s">
        <v>832</v>
      </c>
      <c r="D420" s="15" t="s">
        <v>833</v>
      </c>
      <c r="E420" s="15" t="s">
        <v>1281</v>
      </c>
      <c r="F420" s="17">
        <v>2</v>
      </c>
      <c r="G420" s="15">
        <v>3.04</v>
      </c>
      <c r="H420" s="18">
        <v>1520</v>
      </c>
      <c r="I420"/>
      <c r="J420"/>
      <c r="K420"/>
    </row>
    <row r="421" spans="1:11" s="7" customFormat="1" ht="28.5" customHeight="1" x14ac:dyDescent="0.25">
      <c r="A421" s="12"/>
      <c r="B421" s="12"/>
      <c r="C421" s="15" t="s">
        <v>834</v>
      </c>
      <c r="D421" s="15" t="s">
        <v>835</v>
      </c>
      <c r="E421" s="15" t="s">
        <v>1281</v>
      </c>
      <c r="F421" s="17">
        <v>2</v>
      </c>
      <c r="G421" s="15">
        <v>3.47</v>
      </c>
      <c r="H421" s="18">
        <v>1735</v>
      </c>
      <c r="I421"/>
      <c r="J421"/>
      <c r="K421"/>
    </row>
    <row r="422" spans="1:11" s="7" customFormat="1" ht="28.5" customHeight="1" x14ac:dyDescent="0.25">
      <c r="A422" s="12"/>
      <c r="B422" s="12"/>
      <c r="C422" s="15" t="s">
        <v>836</v>
      </c>
      <c r="D422" s="15" t="s">
        <v>837</v>
      </c>
      <c r="E422" s="15" t="s">
        <v>1281</v>
      </c>
      <c r="F422" s="17">
        <v>2</v>
      </c>
      <c r="G422" s="15">
        <v>3.74</v>
      </c>
      <c r="H422" s="18">
        <v>1870</v>
      </c>
      <c r="I422"/>
      <c r="J422"/>
      <c r="K422"/>
    </row>
    <row r="423" spans="1:11" s="7" customFormat="1" ht="28.5" customHeight="1" x14ac:dyDescent="0.25">
      <c r="A423" s="12"/>
      <c r="B423" s="12"/>
      <c r="C423" s="15" t="s">
        <v>838</v>
      </c>
      <c r="D423" s="15" t="s">
        <v>839</v>
      </c>
      <c r="E423" s="15" t="s">
        <v>1281</v>
      </c>
      <c r="F423" s="17">
        <v>1</v>
      </c>
      <c r="G423" s="15">
        <v>2.95</v>
      </c>
      <c r="H423" s="18">
        <v>2950</v>
      </c>
      <c r="I423"/>
      <c r="J423"/>
      <c r="K423"/>
    </row>
    <row r="424" spans="1:11" s="7" customFormat="1" ht="28.5" customHeight="1" x14ac:dyDescent="0.25">
      <c r="A424" s="12"/>
      <c r="B424" s="12"/>
      <c r="C424" s="15" t="s">
        <v>840</v>
      </c>
      <c r="D424" s="15" t="s">
        <v>841</v>
      </c>
      <c r="E424" s="15" t="s">
        <v>1281</v>
      </c>
      <c r="F424" s="17">
        <v>1</v>
      </c>
      <c r="G424" s="15">
        <v>3.62</v>
      </c>
      <c r="H424" s="18">
        <v>3620</v>
      </c>
      <c r="I424"/>
      <c r="J424"/>
      <c r="K424"/>
    </row>
    <row r="425" spans="1:11" s="7" customFormat="1" ht="28.5" customHeight="1" x14ac:dyDescent="0.25">
      <c r="A425" s="12"/>
      <c r="B425" s="12"/>
      <c r="C425" s="15" t="s">
        <v>842</v>
      </c>
      <c r="D425" s="15" t="s">
        <v>843</v>
      </c>
      <c r="E425" s="15" t="s">
        <v>1281</v>
      </c>
      <c r="F425" s="17">
        <v>1</v>
      </c>
      <c r="G425" s="18">
        <v>4.9000000000000004</v>
      </c>
      <c r="H425" s="18">
        <v>4900</v>
      </c>
      <c r="I425"/>
      <c r="J425"/>
      <c r="K425"/>
    </row>
    <row r="426" spans="1:11" s="7" customFormat="1" ht="28.5" customHeight="1" x14ac:dyDescent="0.25">
      <c r="A426" s="12"/>
      <c r="B426" s="12"/>
      <c r="C426" s="15" t="s">
        <v>844</v>
      </c>
      <c r="D426" s="15" t="s">
        <v>845</v>
      </c>
      <c r="E426" s="15" t="s">
        <v>1281</v>
      </c>
      <c r="F426" s="17">
        <v>2</v>
      </c>
      <c r="G426" s="15">
        <v>4.83</v>
      </c>
      <c r="H426" s="18">
        <v>2415</v>
      </c>
      <c r="I426"/>
      <c r="J426"/>
      <c r="K426"/>
    </row>
    <row r="427" spans="1:11" s="7" customFormat="1" ht="28.5" customHeight="1" x14ac:dyDescent="0.25">
      <c r="A427" s="12"/>
      <c r="B427" s="12"/>
      <c r="C427" s="15" t="s">
        <v>846</v>
      </c>
      <c r="D427" s="15" t="s">
        <v>847</v>
      </c>
      <c r="E427" s="15" t="s">
        <v>1281</v>
      </c>
      <c r="F427" s="17">
        <v>2</v>
      </c>
      <c r="G427" s="15">
        <v>5.58</v>
      </c>
      <c r="H427" s="18">
        <v>2790</v>
      </c>
      <c r="I427"/>
      <c r="J427"/>
      <c r="K427"/>
    </row>
    <row r="428" spans="1:11" s="7" customFormat="1" ht="28.5" customHeight="1" x14ac:dyDescent="0.25">
      <c r="A428" s="12"/>
      <c r="B428" s="12"/>
      <c r="C428" s="15" t="s">
        <v>848</v>
      </c>
      <c r="D428" s="15" t="s">
        <v>849</v>
      </c>
      <c r="E428" s="15" t="s">
        <v>1281</v>
      </c>
      <c r="F428" s="17">
        <v>2</v>
      </c>
      <c r="G428" s="15">
        <v>6.52</v>
      </c>
      <c r="H428" s="18">
        <v>3260</v>
      </c>
      <c r="I428"/>
      <c r="J428"/>
      <c r="K428"/>
    </row>
    <row r="429" spans="1:11" s="7" customFormat="1" ht="28.5" customHeight="1" x14ac:dyDescent="0.25">
      <c r="A429" s="12"/>
      <c r="B429" s="12"/>
      <c r="C429" s="15" t="s">
        <v>850</v>
      </c>
      <c r="D429" s="15" t="s">
        <v>851</v>
      </c>
      <c r="E429" s="15" t="s">
        <v>1281</v>
      </c>
      <c r="F429" s="17">
        <v>1</v>
      </c>
      <c r="G429" s="15">
        <v>3.95</v>
      </c>
      <c r="H429" s="18">
        <v>3950</v>
      </c>
      <c r="I429"/>
      <c r="J429"/>
      <c r="K429"/>
    </row>
    <row r="430" spans="1:11" s="7" customFormat="1" ht="28.5" customHeight="1" x14ac:dyDescent="0.25">
      <c r="A430" s="12"/>
      <c r="B430" s="12"/>
      <c r="C430" s="15" t="s">
        <v>852</v>
      </c>
      <c r="D430" s="15" t="s">
        <v>853</v>
      </c>
      <c r="E430" s="15" t="s">
        <v>1281</v>
      </c>
      <c r="F430" s="17">
        <v>1</v>
      </c>
      <c r="G430" s="15">
        <v>4.8899999999999997</v>
      </c>
      <c r="H430" s="18">
        <v>4890</v>
      </c>
      <c r="I430"/>
      <c r="J430"/>
      <c r="K430"/>
    </row>
    <row r="431" spans="1:11" s="7" customFormat="1" ht="28.5" customHeight="1" thickBot="1" x14ac:dyDescent="0.3">
      <c r="A431" s="23"/>
      <c r="B431" s="23"/>
      <c r="C431" s="24" t="s">
        <v>854</v>
      </c>
      <c r="D431" s="24" t="s">
        <v>855</v>
      </c>
      <c r="E431" s="24" t="s">
        <v>1281</v>
      </c>
      <c r="F431" s="25">
        <v>1</v>
      </c>
      <c r="G431" s="24">
        <v>6.11</v>
      </c>
      <c r="H431" s="26">
        <v>6110</v>
      </c>
      <c r="I431"/>
      <c r="J431"/>
      <c r="K431"/>
    </row>
    <row r="432" spans="1:11" s="7" customFormat="1" ht="28.5" customHeight="1" x14ac:dyDescent="0.25">
      <c r="A432" s="12"/>
      <c r="B432" s="12"/>
      <c r="C432" s="19" t="s">
        <v>856</v>
      </c>
      <c r="D432" s="19" t="s">
        <v>857</v>
      </c>
      <c r="E432" s="19" t="s">
        <v>1281</v>
      </c>
      <c r="F432" s="20">
        <v>50</v>
      </c>
      <c r="G432" s="19">
        <v>29.27</v>
      </c>
      <c r="H432" s="21">
        <v>585.4</v>
      </c>
      <c r="I432"/>
      <c r="J432"/>
      <c r="K432"/>
    </row>
    <row r="433" spans="1:11" s="7" customFormat="1" ht="28.5" customHeight="1" x14ac:dyDescent="0.25">
      <c r="A433" s="12"/>
      <c r="B433" s="12"/>
      <c r="C433" s="15" t="s">
        <v>858</v>
      </c>
      <c r="D433" s="15" t="s">
        <v>859</v>
      </c>
      <c r="E433" s="15" t="s">
        <v>1281</v>
      </c>
      <c r="F433" s="17">
        <v>25</v>
      </c>
      <c r="G433" s="18">
        <v>16.600000000000001</v>
      </c>
      <c r="H433" s="18">
        <v>664</v>
      </c>
      <c r="I433"/>
      <c r="J433"/>
      <c r="K433"/>
    </row>
    <row r="434" spans="1:11" s="7" customFormat="1" ht="28.5" customHeight="1" x14ac:dyDescent="0.25">
      <c r="A434" s="12"/>
      <c r="B434" s="12"/>
      <c r="C434" s="15" t="s">
        <v>860</v>
      </c>
      <c r="D434" s="15" t="s">
        <v>861</v>
      </c>
      <c r="E434" s="15" t="s">
        <v>1281</v>
      </c>
      <c r="F434" s="17">
        <v>25</v>
      </c>
      <c r="G434" s="18">
        <v>16.7</v>
      </c>
      <c r="H434" s="18">
        <v>668</v>
      </c>
      <c r="I434"/>
      <c r="J434"/>
      <c r="K434"/>
    </row>
    <row r="435" spans="1:11" s="7" customFormat="1" ht="28.5" customHeight="1" x14ac:dyDescent="0.25">
      <c r="A435" s="12"/>
      <c r="B435" s="12"/>
      <c r="C435" s="15" t="s">
        <v>862</v>
      </c>
      <c r="D435" s="15" t="s">
        <v>863</v>
      </c>
      <c r="E435" s="15" t="s">
        <v>1281</v>
      </c>
      <c r="F435" s="17">
        <v>20</v>
      </c>
      <c r="G435" s="15">
        <v>33.24</v>
      </c>
      <c r="H435" s="18">
        <v>1612</v>
      </c>
      <c r="I435"/>
      <c r="J435"/>
      <c r="K435"/>
    </row>
    <row r="436" spans="1:11" s="7" customFormat="1" ht="28.5" customHeight="1" x14ac:dyDescent="0.25">
      <c r="A436" s="12"/>
      <c r="B436" s="12"/>
      <c r="C436" s="15" t="s">
        <v>864</v>
      </c>
      <c r="D436" s="15" t="s">
        <v>865</v>
      </c>
      <c r="E436" s="15" t="s">
        <v>1281</v>
      </c>
      <c r="F436" s="17">
        <v>20</v>
      </c>
      <c r="G436" s="15">
        <v>40.69</v>
      </c>
      <c r="H436" s="18">
        <v>2034.5</v>
      </c>
      <c r="I436"/>
      <c r="J436"/>
      <c r="K436"/>
    </row>
    <row r="437" spans="1:11" s="7" customFormat="1" ht="28.5" customHeight="1" x14ac:dyDescent="0.25">
      <c r="A437" s="12"/>
      <c r="B437" s="12"/>
      <c r="C437" s="15" t="s">
        <v>866</v>
      </c>
      <c r="D437" s="15" t="s">
        <v>867</v>
      </c>
      <c r="E437" s="15" t="s">
        <v>1281</v>
      </c>
      <c r="F437" s="17">
        <v>20</v>
      </c>
      <c r="G437" s="15">
        <v>49.83</v>
      </c>
      <c r="H437" s="18">
        <v>2491.5</v>
      </c>
      <c r="I437"/>
      <c r="J437"/>
      <c r="K437"/>
    </row>
    <row r="438" spans="1:11" s="7" customFormat="1" ht="28.5" customHeight="1" x14ac:dyDescent="0.25">
      <c r="A438" s="12"/>
      <c r="B438" s="12"/>
      <c r="C438" s="15" t="s">
        <v>868</v>
      </c>
      <c r="D438" s="15" t="s">
        <v>869</v>
      </c>
      <c r="E438" s="15" t="s">
        <v>1281</v>
      </c>
      <c r="F438" s="17">
        <v>50</v>
      </c>
      <c r="G438" s="15">
        <v>48.06</v>
      </c>
      <c r="H438" s="18">
        <v>961.2</v>
      </c>
      <c r="I438"/>
      <c r="J438"/>
      <c r="K438"/>
    </row>
    <row r="439" spans="1:11" s="7" customFormat="1" ht="28.5" customHeight="1" x14ac:dyDescent="0.25">
      <c r="A439" s="12"/>
      <c r="B439" s="12"/>
      <c r="C439" s="15" t="s">
        <v>870</v>
      </c>
      <c r="D439" s="15" t="s">
        <v>871</v>
      </c>
      <c r="E439" s="15" t="s">
        <v>1281</v>
      </c>
      <c r="F439" s="17">
        <v>25</v>
      </c>
      <c r="G439" s="15">
        <v>27.95</v>
      </c>
      <c r="H439" s="18">
        <v>1118</v>
      </c>
      <c r="I439"/>
      <c r="J439"/>
      <c r="K439"/>
    </row>
    <row r="440" spans="1:11" s="7" customFormat="1" ht="28.5" customHeight="1" x14ac:dyDescent="0.25">
      <c r="A440" s="12"/>
      <c r="B440" s="12"/>
      <c r="C440" s="15" t="s">
        <v>872</v>
      </c>
      <c r="D440" s="15" t="s">
        <v>873</v>
      </c>
      <c r="E440" s="15" t="s">
        <v>1281</v>
      </c>
      <c r="F440" s="17">
        <v>25</v>
      </c>
      <c r="G440" s="15">
        <v>29.89</v>
      </c>
      <c r="H440" s="18">
        <v>1195.5999999999999</v>
      </c>
      <c r="I440"/>
      <c r="J440"/>
      <c r="K440"/>
    </row>
    <row r="441" spans="1:11" s="7" customFormat="1" ht="28.5" customHeight="1" x14ac:dyDescent="0.25">
      <c r="A441" s="12"/>
      <c r="B441" s="12"/>
      <c r="C441" s="15" t="s">
        <v>874</v>
      </c>
      <c r="D441" s="15" t="s">
        <v>875</v>
      </c>
      <c r="E441" s="15" t="s">
        <v>1281</v>
      </c>
      <c r="F441" s="17">
        <v>20</v>
      </c>
      <c r="G441" s="15">
        <v>37.72</v>
      </c>
      <c r="H441" s="18">
        <v>1886</v>
      </c>
      <c r="I441"/>
      <c r="J441"/>
      <c r="K441"/>
    </row>
    <row r="442" spans="1:11" s="7" customFormat="1" ht="28.5" customHeight="1" x14ac:dyDescent="0.25">
      <c r="A442" s="12"/>
      <c r="B442" s="12"/>
      <c r="C442" s="15" t="s">
        <v>876</v>
      </c>
      <c r="D442" s="15" t="s">
        <v>877</v>
      </c>
      <c r="E442" s="15" t="s">
        <v>1281</v>
      </c>
      <c r="F442" s="17">
        <v>20</v>
      </c>
      <c r="G442" s="15">
        <v>46.16</v>
      </c>
      <c r="H442" s="18">
        <v>2308</v>
      </c>
      <c r="I442"/>
      <c r="J442"/>
      <c r="K442"/>
    </row>
    <row r="443" spans="1:11" s="7" customFormat="1" ht="28.5" customHeight="1" x14ac:dyDescent="0.25">
      <c r="A443" s="12"/>
      <c r="B443" s="12"/>
      <c r="C443" s="15" t="s">
        <v>878</v>
      </c>
      <c r="D443" s="15" t="s">
        <v>879</v>
      </c>
      <c r="E443" s="15" t="s">
        <v>1281</v>
      </c>
      <c r="F443" s="17">
        <v>20</v>
      </c>
      <c r="G443" s="15">
        <v>62.52</v>
      </c>
      <c r="H443" s="18">
        <v>3126</v>
      </c>
      <c r="I443"/>
      <c r="J443"/>
      <c r="K443"/>
    </row>
    <row r="444" spans="1:11" s="7" customFormat="1" ht="28.5" customHeight="1" x14ac:dyDescent="0.25">
      <c r="A444" s="12"/>
      <c r="B444" s="12"/>
      <c r="C444" s="15" t="s">
        <v>880</v>
      </c>
      <c r="D444" s="15" t="s">
        <v>881</v>
      </c>
      <c r="E444" s="15" t="s">
        <v>1281</v>
      </c>
      <c r="F444" s="17">
        <v>25</v>
      </c>
      <c r="G444" s="18">
        <v>38.5</v>
      </c>
      <c r="H444" s="18">
        <v>1540</v>
      </c>
      <c r="I444"/>
      <c r="J444"/>
      <c r="K444"/>
    </row>
    <row r="445" spans="1:11" s="7" customFormat="1" ht="28.5" customHeight="1" x14ac:dyDescent="0.25">
      <c r="A445" s="12"/>
      <c r="B445" s="12"/>
      <c r="C445" s="15" t="s">
        <v>882</v>
      </c>
      <c r="D445" s="15" t="s">
        <v>883</v>
      </c>
      <c r="E445" s="15" t="s">
        <v>1281</v>
      </c>
      <c r="F445" s="17">
        <v>25</v>
      </c>
      <c r="G445" s="18">
        <v>44.5</v>
      </c>
      <c r="H445" s="18">
        <v>1780</v>
      </c>
      <c r="I445"/>
      <c r="J445"/>
      <c r="K445"/>
    </row>
    <row r="446" spans="1:11" s="7" customFormat="1" ht="28.5" customHeight="1" x14ac:dyDescent="0.25">
      <c r="A446" s="12"/>
      <c r="B446" s="12"/>
      <c r="C446" s="15" t="s">
        <v>884</v>
      </c>
      <c r="D446" s="15" t="s">
        <v>885</v>
      </c>
      <c r="E446" s="15" t="s">
        <v>1281</v>
      </c>
      <c r="F446" s="17">
        <v>25</v>
      </c>
      <c r="G446" s="15">
        <v>57.44</v>
      </c>
      <c r="H446" s="18">
        <v>2297.6</v>
      </c>
      <c r="I446"/>
      <c r="J446"/>
      <c r="K446"/>
    </row>
    <row r="447" spans="1:11" s="7" customFormat="1" ht="28.5" customHeight="1" x14ac:dyDescent="0.25">
      <c r="A447" s="12"/>
      <c r="B447" s="12"/>
      <c r="C447" s="15" t="s">
        <v>886</v>
      </c>
      <c r="D447" s="15" t="s">
        <v>887</v>
      </c>
      <c r="E447" s="15" t="s">
        <v>1281</v>
      </c>
      <c r="F447" s="17">
        <v>20</v>
      </c>
      <c r="G447" s="15">
        <v>50.39</v>
      </c>
      <c r="H447" s="18">
        <v>2519.5</v>
      </c>
      <c r="I447"/>
      <c r="J447"/>
      <c r="K447"/>
    </row>
    <row r="448" spans="1:11" s="7" customFormat="1" ht="28.5" customHeight="1" x14ac:dyDescent="0.25">
      <c r="A448" s="12"/>
      <c r="B448" s="12"/>
      <c r="C448" s="15" t="s">
        <v>888</v>
      </c>
      <c r="D448" s="15" t="s">
        <v>889</v>
      </c>
      <c r="E448" s="15" t="s">
        <v>1281</v>
      </c>
      <c r="F448" s="17">
        <v>20</v>
      </c>
      <c r="G448" s="18">
        <v>62.4</v>
      </c>
      <c r="H448" s="18">
        <v>3120</v>
      </c>
      <c r="I448"/>
      <c r="J448"/>
      <c r="K448"/>
    </row>
    <row r="449" spans="1:11" s="7" customFormat="1" ht="28.5" customHeight="1" thickBot="1" x14ac:dyDescent="0.3">
      <c r="A449" s="23"/>
      <c r="B449" s="23"/>
      <c r="C449" s="24" t="s">
        <v>890</v>
      </c>
      <c r="D449" s="24" t="s">
        <v>891</v>
      </c>
      <c r="E449" s="24" t="s">
        <v>1281</v>
      </c>
      <c r="F449" s="25">
        <v>20</v>
      </c>
      <c r="G449" s="26">
        <v>77.900000000000006</v>
      </c>
      <c r="H449" s="26">
        <v>3895</v>
      </c>
      <c r="I449"/>
      <c r="J449"/>
      <c r="K449"/>
    </row>
    <row r="450" spans="1:11" s="7" customFormat="1" ht="28.5" customHeight="1" x14ac:dyDescent="0.25">
      <c r="A450" s="12"/>
      <c r="B450" s="12"/>
      <c r="C450" s="19" t="s">
        <v>892</v>
      </c>
      <c r="D450" s="19" t="s">
        <v>893</v>
      </c>
      <c r="E450" s="19" t="s">
        <v>1281</v>
      </c>
      <c r="F450" s="20">
        <v>100</v>
      </c>
      <c r="G450" s="19">
        <v>23.49</v>
      </c>
      <c r="H450" s="21">
        <v>234.9</v>
      </c>
      <c r="I450"/>
      <c r="J450"/>
      <c r="K450"/>
    </row>
    <row r="451" spans="1:11" s="7" customFormat="1" ht="28.5" customHeight="1" x14ac:dyDescent="0.25">
      <c r="A451" s="12"/>
      <c r="B451" s="12"/>
      <c r="C451" s="15" t="s">
        <v>894</v>
      </c>
      <c r="D451" s="15" t="s">
        <v>895</v>
      </c>
      <c r="E451" s="15" t="s">
        <v>1281</v>
      </c>
      <c r="F451" s="17">
        <v>100</v>
      </c>
      <c r="G451" s="15">
        <v>27.75</v>
      </c>
      <c r="H451" s="18">
        <v>277.5</v>
      </c>
      <c r="I451"/>
      <c r="J451"/>
      <c r="K451"/>
    </row>
    <row r="452" spans="1:11" s="7" customFormat="1" ht="28.5" customHeight="1" x14ac:dyDescent="0.25">
      <c r="A452" s="12"/>
      <c r="B452" s="12"/>
      <c r="C452" s="15" t="s">
        <v>896</v>
      </c>
      <c r="D452" s="15" t="s">
        <v>897</v>
      </c>
      <c r="E452" s="15" t="s">
        <v>1281</v>
      </c>
      <c r="F452" s="17">
        <v>100</v>
      </c>
      <c r="G452" s="15">
        <v>30.95</v>
      </c>
      <c r="H452" s="18">
        <v>309.5</v>
      </c>
      <c r="I452"/>
      <c r="J452"/>
      <c r="K452"/>
    </row>
    <row r="453" spans="1:11" s="7" customFormat="1" ht="28.5" customHeight="1" x14ac:dyDescent="0.25">
      <c r="A453" s="12"/>
      <c r="B453" s="12"/>
      <c r="C453" s="15" t="s">
        <v>898</v>
      </c>
      <c r="D453" s="15" t="s">
        <v>899</v>
      </c>
      <c r="E453" s="15" t="s">
        <v>1281</v>
      </c>
      <c r="F453" s="17">
        <v>100</v>
      </c>
      <c r="G453" s="15">
        <v>38.42</v>
      </c>
      <c r="H453" s="18">
        <v>384.2</v>
      </c>
      <c r="I453"/>
      <c r="J453"/>
      <c r="K453"/>
    </row>
    <row r="454" spans="1:11" s="7" customFormat="1" ht="28.5" customHeight="1" x14ac:dyDescent="0.25">
      <c r="A454" s="12"/>
      <c r="B454" s="12"/>
      <c r="C454" s="15" t="s">
        <v>900</v>
      </c>
      <c r="D454" s="15" t="s">
        <v>901</v>
      </c>
      <c r="E454" s="15" t="s">
        <v>1281</v>
      </c>
      <c r="F454" s="17">
        <v>100</v>
      </c>
      <c r="G454" s="15">
        <v>42.69</v>
      </c>
      <c r="H454" s="18">
        <v>426.9</v>
      </c>
      <c r="I454"/>
      <c r="J454"/>
      <c r="K454"/>
    </row>
    <row r="455" spans="1:11" s="7" customFormat="1" ht="28.5" customHeight="1" x14ac:dyDescent="0.25">
      <c r="A455" s="12"/>
      <c r="B455" s="12"/>
      <c r="C455" s="15" t="s">
        <v>902</v>
      </c>
      <c r="D455" s="15" t="s">
        <v>903</v>
      </c>
      <c r="E455" s="15" t="s">
        <v>1281</v>
      </c>
      <c r="F455" s="17">
        <v>50</v>
      </c>
      <c r="G455" s="15">
        <v>24.55</v>
      </c>
      <c r="H455" s="18">
        <v>491</v>
      </c>
      <c r="I455"/>
      <c r="J455"/>
      <c r="K455"/>
    </row>
    <row r="456" spans="1:11" s="7" customFormat="1" ht="28.5" customHeight="1" x14ac:dyDescent="0.25">
      <c r="A456" s="12"/>
      <c r="B456" s="12"/>
      <c r="C456" s="15" t="s">
        <v>904</v>
      </c>
      <c r="D456" s="15" t="s">
        <v>905</v>
      </c>
      <c r="E456" s="15" t="s">
        <v>1281</v>
      </c>
      <c r="F456" s="17">
        <v>50</v>
      </c>
      <c r="G456" s="15">
        <v>23.07</v>
      </c>
      <c r="H456" s="18">
        <v>461.4</v>
      </c>
      <c r="I456"/>
      <c r="J456"/>
      <c r="K456"/>
    </row>
    <row r="457" spans="1:11" s="7" customFormat="1" ht="28.5" customHeight="1" x14ac:dyDescent="0.25">
      <c r="A457" s="12"/>
      <c r="B457" s="12"/>
      <c r="C457" s="15" t="s">
        <v>906</v>
      </c>
      <c r="D457" s="15" t="s">
        <v>907</v>
      </c>
      <c r="E457" s="15" t="s">
        <v>1281</v>
      </c>
      <c r="F457" s="17">
        <v>50</v>
      </c>
      <c r="G457" s="15">
        <v>28.97</v>
      </c>
      <c r="H457" s="18">
        <v>579.4</v>
      </c>
      <c r="I457"/>
      <c r="J457"/>
      <c r="K457"/>
    </row>
    <row r="458" spans="1:11" s="7" customFormat="1" ht="28.5" customHeight="1" x14ac:dyDescent="0.25">
      <c r="A458" s="12"/>
      <c r="B458" s="12"/>
      <c r="C458" s="15" t="s">
        <v>908</v>
      </c>
      <c r="D458" s="15" t="s">
        <v>909</v>
      </c>
      <c r="E458" s="15" t="s">
        <v>1281</v>
      </c>
      <c r="F458" s="17">
        <v>50</v>
      </c>
      <c r="G458" s="15">
        <v>36.82</v>
      </c>
      <c r="H458" s="18">
        <v>736.4</v>
      </c>
      <c r="I458"/>
      <c r="J458"/>
      <c r="K458"/>
    </row>
    <row r="459" spans="1:11" s="7" customFormat="1" ht="28.5" customHeight="1" x14ac:dyDescent="0.25">
      <c r="A459" s="12"/>
      <c r="B459" s="12"/>
      <c r="C459" s="15" t="s">
        <v>910</v>
      </c>
      <c r="D459" s="15" t="s">
        <v>911</v>
      </c>
      <c r="E459" s="15" t="s">
        <v>1281</v>
      </c>
      <c r="F459" s="17">
        <v>50</v>
      </c>
      <c r="G459" s="18">
        <v>38.299999999999997</v>
      </c>
      <c r="H459" s="18">
        <v>766</v>
      </c>
      <c r="I459"/>
      <c r="J459"/>
      <c r="K459"/>
    </row>
    <row r="460" spans="1:11" s="7" customFormat="1" ht="28.5" customHeight="1" x14ac:dyDescent="0.25">
      <c r="A460" s="12"/>
      <c r="B460" s="12"/>
      <c r="C460" s="15" t="s">
        <v>912</v>
      </c>
      <c r="D460" s="15" t="s">
        <v>913</v>
      </c>
      <c r="E460" s="15" t="s">
        <v>1281</v>
      </c>
      <c r="F460" s="17">
        <v>50</v>
      </c>
      <c r="G460" s="15">
        <v>40.75</v>
      </c>
      <c r="H460" s="18">
        <v>815</v>
      </c>
      <c r="I460"/>
      <c r="J460"/>
      <c r="K460"/>
    </row>
    <row r="461" spans="1:11" s="7" customFormat="1" ht="28.5" customHeight="1" x14ac:dyDescent="0.25">
      <c r="A461" s="12"/>
      <c r="B461" s="12"/>
      <c r="C461" s="15" t="s">
        <v>914</v>
      </c>
      <c r="D461" s="15" t="s">
        <v>915</v>
      </c>
      <c r="E461" s="15" t="s">
        <v>1281</v>
      </c>
      <c r="F461" s="17">
        <v>25</v>
      </c>
      <c r="G461" s="15">
        <v>22.09</v>
      </c>
      <c r="H461" s="18">
        <v>883.6</v>
      </c>
      <c r="I461"/>
      <c r="J461"/>
      <c r="K461"/>
    </row>
    <row r="462" spans="1:11" s="7" customFormat="1" ht="28.5" customHeight="1" x14ac:dyDescent="0.25">
      <c r="A462" s="12"/>
      <c r="B462" s="12"/>
      <c r="C462" s="15" t="s">
        <v>916</v>
      </c>
      <c r="D462" s="15" t="s">
        <v>917</v>
      </c>
      <c r="E462" s="15" t="s">
        <v>1281</v>
      </c>
      <c r="F462" s="17">
        <v>25</v>
      </c>
      <c r="G462" s="15">
        <v>24.26</v>
      </c>
      <c r="H462" s="18">
        <v>970.4</v>
      </c>
      <c r="I462"/>
      <c r="J462"/>
      <c r="K462"/>
    </row>
    <row r="463" spans="1:11" s="7" customFormat="1" ht="28.5" customHeight="1" x14ac:dyDescent="0.25">
      <c r="A463" s="12"/>
      <c r="B463" s="12"/>
      <c r="C463" s="15" t="s">
        <v>918</v>
      </c>
      <c r="D463" s="15" t="s">
        <v>919</v>
      </c>
      <c r="E463" s="15" t="s">
        <v>1281</v>
      </c>
      <c r="F463" s="17">
        <v>50</v>
      </c>
      <c r="G463" s="15">
        <v>22.41</v>
      </c>
      <c r="H463" s="18">
        <v>448.2</v>
      </c>
      <c r="I463"/>
      <c r="J463"/>
      <c r="K463"/>
    </row>
    <row r="464" spans="1:11" s="7" customFormat="1" ht="28.5" customHeight="1" x14ac:dyDescent="0.25">
      <c r="A464" s="12"/>
      <c r="B464" s="12"/>
      <c r="C464" s="15" t="s">
        <v>920</v>
      </c>
      <c r="D464" s="15" t="s">
        <v>921</v>
      </c>
      <c r="E464" s="15" t="s">
        <v>1281</v>
      </c>
      <c r="F464" s="17">
        <v>50</v>
      </c>
      <c r="G464" s="15">
        <v>27.76</v>
      </c>
      <c r="H464" s="18">
        <v>555.20000000000005</v>
      </c>
      <c r="I464"/>
      <c r="J464"/>
      <c r="K464"/>
    </row>
    <row r="465" spans="1:11" s="7" customFormat="1" ht="28.5" customHeight="1" x14ac:dyDescent="0.25">
      <c r="A465" s="12"/>
      <c r="B465" s="12"/>
      <c r="C465" s="15" t="s">
        <v>922</v>
      </c>
      <c r="D465" s="15" t="s">
        <v>923</v>
      </c>
      <c r="E465" s="15" t="s">
        <v>1281</v>
      </c>
      <c r="F465" s="17">
        <v>50</v>
      </c>
      <c r="G465" s="15">
        <v>32.549999999999997</v>
      </c>
      <c r="H465" s="18">
        <v>651</v>
      </c>
      <c r="I465"/>
      <c r="J465"/>
      <c r="K465"/>
    </row>
    <row r="466" spans="1:11" s="7" customFormat="1" ht="28.5" customHeight="1" x14ac:dyDescent="0.25">
      <c r="A466" s="12"/>
      <c r="B466" s="12"/>
      <c r="C466" s="15" t="s">
        <v>924</v>
      </c>
      <c r="D466" s="15" t="s">
        <v>925</v>
      </c>
      <c r="E466" s="15" t="s">
        <v>1281</v>
      </c>
      <c r="F466" s="17">
        <v>50</v>
      </c>
      <c r="G466" s="15">
        <v>37.36</v>
      </c>
      <c r="H466" s="18">
        <v>747.2</v>
      </c>
      <c r="I466"/>
      <c r="J466"/>
      <c r="K466"/>
    </row>
    <row r="467" spans="1:11" s="7" customFormat="1" ht="28.5" customHeight="1" x14ac:dyDescent="0.25">
      <c r="A467" s="12"/>
      <c r="B467" s="12"/>
      <c r="C467" s="15" t="s">
        <v>926</v>
      </c>
      <c r="D467" s="15" t="s">
        <v>927</v>
      </c>
      <c r="E467" s="15" t="s">
        <v>1281</v>
      </c>
      <c r="F467" s="17">
        <v>50</v>
      </c>
      <c r="G467" s="15">
        <v>45.36</v>
      </c>
      <c r="H467" s="18">
        <v>907.2</v>
      </c>
      <c r="I467"/>
      <c r="J467"/>
      <c r="K467"/>
    </row>
    <row r="468" spans="1:11" s="7" customFormat="1" ht="28.5" customHeight="1" x14ac:dyDescent="0.25">
      <c r="A468" s="12"/>
      <c r="B468" s="12"/>
      <c r="C468" s="15" t="s">
        <v>928</v>
      </c>
      <c r="D468" s="15" t="s">
        <v>929</v>
      </c>
      <c r="E468" s="15" t="s">
        <v>1281</v>
      </c>
      <c r="F468" s="17">
        <v>25</v>
      </c>
      <c r="G468" s="15">
        <v>18.14</v>
      </c>
      <c r="H468" s="18">
        <v>725.6</v>
      </c>
      <c r="I468"/>
      <c r="J468"/>
      <c r="K468"/>
    </row>
    <row r="469" spans="1:11" s="7" customFormat="1" ht="28.5" customHeight="1" x14ac:dyDescent="0.25">
      <c r="A469" s="12"/>
      <c r="B469" s="12"/>
      <c r="C469" s="15" t="s">
        <v>930</v>
      </c>
      <c r="D469" s="15" t="s">
        <v>931</v>
      </c>
      <c r="E469" s="15" t="s">
        <v>1281</v>
      </c>
      <c r="F469" s="17">
        <v>25</v>
      </c>
      <c r="G469" s="15">
        <v>21.09</v>
      </c>
      <c r="H469" s="18">
        <v>843.6</v>
      </c>
      <c r="I469"/>
      <c r="J469"/>
      <c r="K469"/>
    </row>
    <row r="470" spans="1:11" s="7" customFormat="1" ht="28.5" customHeight="1" x14ac:dyDescent="0.25">
      <c r="A470" s="12"/>
      <c r="B470" s="12"/>
      <c r="C470" s="15" t="s">
        <v>932</v>
      </c>
      <c r="D470" s="15" t="s">
        <v>933</v>
      </c>
      <c r="E470" s="15" t="s">
        <v>1281</v>
      </c>
      <c r="F470" s="17">
        <v>25</v>
      </c>
      <c r="G470" s="15">
        <v>25.35</v>
      </c>
      <c r="H470" s="18">
        <v>1014</v>
      </c>
      <c r="I470"/>
      <c r="J470"/>
      <c r="K470"/>
    </row>
    <row r="471" spans="1:11" s="7" customFormat="1" ht="28.5" customHeight="1" x14ac:dyDescent="0.25">
      <c r="A471" s="12"/>
      <c r="B471" s="12"/>
      <c r="C471" s="15" t="s">
        <v>934</v>
      </c>
      <c r="D471" s="15" t="s">
        <v>935</v>
      </c>
      <c r="E471" s="15" t="s">
        <v>1281</v>
      </c>
      <c r="F471" s="17">
        <v>25</v>
      </c>
      <c r="G471" s="15">
        <v>28.82</v>
      </c>
      <c r="H471" s="18">
        <v>1152.8</v>
      </c>
      <c r="I471"/>
      <c r="J471"/>
      <c r="K471"/>
    </row>
    <row r="472" spans="1:11" s="7" customFormat="1" ht="28.5" customHeight="1" thickBot="1" x14ac:dyDescent="0.3">
      <c r="A472" s="12"/>
      <c r="B472" s="28"/>
      <c r="C472" s="29" t="s">
        <v>936</v>
      </c>
      <c r="D472" s="29" t="s">
        <v>937</v>
      </c>
      <c r="E472" s="29" t="s">
        <v>1281</v>
      </c>
      <c r="F472" s="30">
        <v>25</v>
      </c>
      <c r="G472" s="29">
        <v>33.35</v>
      </c>
      <c r="H472" s="31">
        <v>1334</v>
      </c>
      <c r="I472"/>
      <c r="J472"/>
      <c r="K472"/>
    </row>
    <row r="473" spans="1:11" s="7" customFormat="1" ht="28.5" customHeight="1" x14ac:dyDescent="0.25">
      <c r="A473" s="12"/>
      <c r="B473" s="12"/>
      <c r="C473" s="19" t="s">
        <v>938</v>
      </c>
      <c r="D473" s="19" t="s">
        <v>939</v>
      </c>
      <c r="E473" s="19" t="s">
        <v>1281</v>
      </c>
      <c r="F473" s="20">
        <v>9</v>
      </c>
      <c r="G473" s="19">
        <v>2.85</v>
      </c>
      <c r="H473" s="21">
        <v>316.67</v>
      </c>
      <c r="I473"/>
      <c r="J473"/>
      <c r="K473"/>
    </row>
    <row r="474" spans="1:11" s="7" customFormat="1" ht="28.5" customHeight="1" x14ac:dyDescent="0.25">
      <c r="A474" s="12"/>
      <c r="B474" s="12"/>
      <c r="C474" s="15" t="s">
        <v>940</v>
      </c>
      <c r="D474" s="15" t="s">
        <v>941</v>
      </c>
      <c r="E474" s="15" t="s">
        <v>1281</v>
      </c>
      <c r="F474" s="17">
        <v>7</v>
      </c>
      <c r="G474" s="15">
        <v>2.85</v>
      </c>
      <c r="H474" s="18">
        <v>407.14</v>
      </c>
      <c r="I474"/>
      <c r="J474"/>
      <c r="K474"/>
    </row>
    <row r="475" spans="1:11" s="7" customFormat="1" ht="28.5" customHeight="1" x14ac:dyDescent="0.25">
      <c r="A475" s="12"/>
      <c r="B475" s="12"/>
      <c r="C475" s="15" t="s">
        <v>942</v>
      </c>
      <c r="D475" s="15" t="s">
        <v>943</v>
      </c>
      <c r="E475" s="15" t="s">
        <v>1281</v>
      </c>
      <c r="F475" s="17">
        <v>4</v>
      </c>
      <c r="G475" s="15">
        <v>2.85</v>
      </c>
      <c r="H475" s="18">
        <v>712.5</v>
      </c>
      <c r="I475"/>
      <c r="J475"/>
      <c r="K475"/>
    </row>
    <row r="476" spans="1:11" s="7" customFormat="1" ht="28.5" customHeight="1" x14ac:dyDescent="0.25">
      <c r="A476" s="12"/>
      <c r="B476" s="12"/>
      <c r="C476" s="15" t="s">
        <v>944</v>
      </c>
      <c r="D476" s="15" t="s">
        <v>945</v>
      </c>
      <c r="E476" s="15" t="s">
        <v>1281</v>
      </c>
      <c r="F476" s="17">
        <v>3</v>
      </c>
      <c r="G476" s="15">
        <v>2.85</v>
      </c>
      <c r="H476" s="18">
        <v>950</v>
      </c>
      <c r="I476"/>
      <c r="J476"/>
      <c r="K476"/>
    </row>
    <row r="477" spans="1:11" s="7" customFormat="1" ht="28.5" customHeight="1" x14ac:dyDescent="0.25">
      <c r="A477" s="12"/>
      <c r="B477" s="12"/>
      <c r="C477" s="15" t="s">
        <v>946</v>
      </c>
      <c r="D477" s="15" t="s">
        <v>947</v>
      </c>
      <c r="E477" s="15" t="s">
        <v>1281</v>
      </c>
      <c r="F477" s="17">
        <v>4</v>
      </c>
      <c r="G477" s="15">
        <v>2.85</v>
      </c>
      <c r="H477" s="18">
        <v>712.5</v>
      </c>
      <c r="I477"/>
      <c r="J477"/>
      <c r="K477"/>
    </row>
    <row r="478" spans="1:11" s="7" customFormat="1" ht="28.5" customHeight="1" x14ac:dyDescent="0.25">
      <c r="A478" s="12"/>
      <c r="B478" s="12"/>
      <c r="C478" s="15" t="s">
        <v>948</v>
      </c>
      <c r="D478" s="15" t="s">
        <v>949</v>
      </c>
      <c r="E478" s="15" t="s">
        <v>1281</v>
      </c>
      <c r="F478" s="17">
        <v>3</v>
      </c>
      <c r="G478" s="15">
        <v>2.85</v>
      </c>
      <c r="H478" s="18">
        <v>950</v>
      </c>
      <c r="I478"/>
      <c r="J478"/>
      <c r="K478"/>
    </row>
    <row r="479" spans="1:11" s="7" customFormat="1" ht="28.5" customHeight="1" thickBot="1" x14ac:dyDescent="0.3">
      <c r="A479" s="23"/>
      <c r="B479" s="23"/>
      <c r="C479" s="24" t="s">
        <v>950</v>
      </c>
      <c r="D479" s="24" t="s">
        <v>951</v>
      </c>
      <c r="E479" s="24" t="s">
        <v>1281</v>
      </c>
      <c r="F479" s="25">
        <v>3</v>
      </c>
      <c r="G479" s="24">
        <v>2.85</v>
      </c>
      <c r="H479" s="26">
        <v>950</v>
      </c>
      <c r="I479"/>
      <c r="J479"/>
      <c r="K479"/>
    </row>
    <row r="480" spans="1:11" s="7" customFormat="1" ht="28.5" customHeight="1" x14ac:dyDescent="0.25">
      <c r="A480" s="12"/>
      <c r="B480" s="12"/>
      <c r="C480" s="19" t="s">
        <v>952</v>
      </c>
      <c r="D480" s="19" t="s">
        <v>953</v>
      </c>
      <c r="E480" s="19" t="s">
        <v>1281</v>
      </c>
      <c r="F480" s="20">
        <v>50</v>
      </c>
      <c r="G480" s="19">
        <v>57.44</v>
      </c>
      <c r="H480" s="21">
        <v>1148.8</v>
      </c>
      <c r="I480"/>
      <c r="J480"/>
      <c r="K480"/>
    </row>
    <row r="481" spans="1:11" s="7" customFormat="1" ht="28.5" customHeight="1" x14ac:dyDescent="0.25">
      <c r="A481" s="12"/>
      <c r="B481" s="12"/>
      <c r="C481" s="15" t="s">
        <v>954</v>
      </c>
      <c r="D481" s="15" t="s">
        <v>955</v>
      </c>
      <c r="E481" s="15" t="s">
        <v>1281</v>
      </c>
      <c r="F481" s="17">
        <v>50</v>
      </c>
      <c r="G481" s="18">
        <v>58.4</v>
      </c>
      <c r="H481" s="18">
        <v>1168</v>
      </c>
      <c r="I481"/>
      <c r="J481"/>
      <c r="K481"/>
    </row>
    <row r="482" spans="1:11" s="7" customFormat="1" ht="28.5" customHeight="1" x14ac:dyDescent="0.25">
      <c r="A482" s="12"/>
      <c r="B482" s="12"/>
      <c r="C482" s="15" t="s">
        <v>956</v>
      </c>
      <c r="D482" s="15" t="s">
        <v>957</v>
      </c>
      <c r="E482" s="15" t="s">
        <v>1281</v>
      </c>
      <c r="F482" s="17">
        <v>50</v>
      </c>
      <c r="G482" s="15">
        <v>62.22</v>
      </c>
      <c r="H482" s="18">
        <v>1244.4000000000001</v>
      </c>
      <c r="I482"/>
      <c r="J482"/>
      <c r="K482"/>
    </row>
    <row r="483" spans="1:11" s="7" customFormat="1" ht="28.5" customHeight="1" x14ac:dyDescent="0.25">
      <c r="A483" s="12"/>
      <c r="B483" s="12"/>
      <c r="C483" s="15" t="s">
        <v>958</v>
      </c>
      <c r="D483" s="15" t="s">
        <v>959</v>
      </c>
      <c r="E483" s="15" t="s">
        <v>1281</v>
      </c>
      <c r="F483" s="17">
        <v>50</v>
      </c>
      <c r="G483" s="15">
        <v>72.75</v>
      </c>
      <c r="H483" s="18">
        <v>1455</v>
      </c>
      <c r="I483"/>
      <c r="J483"/>
      <c r="K483"/>
    </row>
    <row r="484" spans="1:11" s="7" customFormat="1" ht="28.5" customHeight="1" x14ac:dyDescent="0.25">
      <c r="A484" s="12"/>
      <c r="B484" s="12"/>
      <c r="C484" s="15" t="s">
        <v>960</v>
      </c>
      <c r="D484" s="15" t="s">
        <v>961</v>
      </c>
      <c r="E484" s="15" t="s">
        <v>1281</v>
      </c>
      <c r="F484" s="17">
        <v>50</v>
      </c>
      <c r="G484" s="15">
        <v>112.25</v>
      </c>
      <c r="H484" s="18">
        <v>2245</v>
      </c>
      <c r="I484"/>
      <c r="J484"/>
      <c r="K484"/>
    </row>
    <row r="485" spans="1:11" s="7" customFormat="1" ht="28.5" customHeight="1" x14ac:dyDescent="0.25">
      <c r="A485" s="12"/>
      <c r="B485" s="12"/>
      <c r="C485" s="15" t="s">
        <v>962</v>
      </c>
      <c r="D485" s="15" t="s">
        <v>963</v>
      </c>
      <c r="E485" s="15" t="s">
        <v>1281</v>
      </c>
      <c r="F485" s="17">
        <v>50</v>
      </c>
      <c r="G485" s="15">
        <v>130.19</v>
      </c>
      <c r="H485" s="18">
        <v>2603.8000000000002</v>
      </c>
      <c r="I485"/>
      <c r="J485"/>
      <c r="K485"/>
    </row>
    <row r="486" spans="1:11" s="7" customFormat="1" ht="28.5" customHeight="1" thickBot="1" x14ac:dyDescent="0.3">
      <c r="A486" s="23"/>
      <c r="B486" s="23"/>
      <c r="C486" s="24" t="s">
        <v>964</v>
      </c>
      <c r="D486" s="24" t="s">
        <v>965</v>
      </c>
      <c r="E486" s="24" t="s">
        <v>1281</v>
      </c>
      <c r="F486" s="25">
        <v>50</v>
      </c>
      <c r="G486" s="24">
        <v>140.37</v>
      </c>
      <c r="H486" s="26">
        <v>2807.4</v>
      </c>
      <c r="I486"/>
      <c r="J486"/>
      <c r="K486"/>
    </row>
    <row r="487" spans="1:11" s="7" customFormat="1" ht="43.5" customHeight="1" x14ac:dyDescent="0.25">
      <c r="A487" s="12"/>
      <c r="B487" s="12"/>
      <c r="C487" s="19" t="s">
        <v>966</v>
      </c>
      <c r="D487" s="19" t="s">
        <v>967</v>
      </c>
      <c r="E487" s="19" t="s">
        <v>1281</v>
      </c>
      <c r="F487" s="20">
        <v>50</v>
      </c>
      <c r="G487" s="19">
        <v>45.94</v>
      </c>
      <c r="H487" s="21">
        <v>918.8</v>
      </c>
      <c r="I487"/>
      <c r="J487"/>
      <c r="K487"/>
    </row>
    <row r="488" spans="1:11" s="7" customFormat="1" ht="43.5" customHeight="1" x14ac:dyDescent="0.25">
      <c r="A488" s="12"/>
      <c r="B488" s="12"/>
      <c r="C488" s="15" t="s">
        <v>968</v>
      </c>
      <c r="D488" s="15" t="s">
        <v>969</v>
      </c>
      <c r="E488" s="15" t="s">
        <v>1281</v>
      </c>
      <c r="F488" s="17">
        <v>50</v>
      </c>
      <c r="G488" s="18">
        <v>58.4</v>
      </c>
      <c r="H488" s="18">
        <v>1168</v>
      </c>
      <c r="I488"/>
      <c r="J488"/>
      <c r="K488"/>
    </row>
    <row r="489" spans="1:11" s="7" customFormat="1" ht="43.5" customHeight="1" x14ac:dyDescent="0.25">
      <c r="A489" s="12"/>
      <c r="B489" s="12"/>
      <c r="C489" s="15" t="s">
        <v>970</v>
      </c>
      <c r="D489" s="15" t="s">
        <v>971</v>
      </c>
      <c r="E489" s="15" t="s">
        <v>1281</v>
      </c>
      <c r="F489" s="17">
        <v>50</v>
      </c>
      <c r="G489" s="15">
        <v>69.88</v>
      </c>
      <c r="H489" s="18">
        <v>1397.6</v>
      </c>
      <c r="I489"/>
      <c r="J489"/>
      <c r="K489"/>
    </row>
    <row r="490" spans="1:11" s="7" customFormat="1" ht="43.5" customHeight="1" thickBot="1" x14ac:dyDescent="0.3">
      <c r="A490" s="23"/>
      <c r="B490" s="23"/>
      <c r="C490" s="24" t="s">
        <v>972</v>
      </c>
      <c r="D490" s="24" t="s">
        <v>973</v>
      </c>
      <c r="E490" s="24" t="s">
        <v>1281</v>
      </c>
      <c r="F490" s="25">
        <v>50</v>
      </c>
      <c r="G490" s="24">
        <v>81.349999999999994</v>
      </c>
      <c r="H490" s="26">
        <v>1627</v>
      </c>
      <c r="I490"/>
      <c r="J490"/>
      <c r="K490"/>
    </row>
    <row r="491" spans="1:11" s="7" customFormat="1" ht="45.75" customHeight="1" x14ac:dyDescent="0.25">
      <c r="A491" s="12"/>
      <c r="B491" s="12"/>
      <c r="C491" s="19" t="s">
        <v>974</v>
      </c>
      <c r="D491" s="19" t="s">
        <v>975</v>
      </c>
      <c r="E491" s="19" t="s">
        <v>1281</v>
      </c>
      <c r="F491" s="20">
        <v>50</v>
      </c>
      <c r="G491" s="19">
        <v>45.94</v>
      </c>
      <c r="H491" s="21">
        <v>918.8</v>
      </c>
      <c r="I491"/>
      <c r="J491"/>
      <c r="K491"/>
    </row>
    <row r="492" spans="1:11" s="7" customFormat="1" ht="45.75" customHeight="1" x14ac:dyDescent="0.25">
      <c r="A492" s="12"/>
      <c r="B492" s="12"/>
      <c r="C492" s="15" t="s">
        <v>976</v>
      </c>
      <c r="D492" s="15" t="s">
        <v>977</v>
      </c>
      <c r="E492" s="15" t="s">
        <v>1281</v>
      </c>
      <c r="F492" s="17">
        <v>50</v>
      </c>
      <c r="G492" s="18">
        <v>58.4</v>
      </c>
      <c r="H492" s="18">
        <v>1168</v>
      </c>
      <c r="I492"/>
      <c r="J492"/>
      <c r="K492"/>
    </row>
    <row r="493" spans="1:11" s="7" customFormat="1" ht="45.75" customHeight="1" x14ac:dyDescent="0.25">
      <c r="A493" s="12"/>
      <c r="B493" s="12"/>
      <c r="C493" s="15" t="s">
        <v>978</v>
      </c>
      <c r="D493" s="15" t="s">
        <v>979</v>
      </c>
      <c r="E493" s="15" t="s">
        <v>1281</v>
      </c>
      <c r="F493" s="17">
        <v>50</v>
      </c>
      <c r="G493" s="15">
        <v>69.88</v>
      </c>
      <c r="H493" s="18">
        <v>1397.6</v>
      </c>
      <c r="I493"/>
      <c r="J493"/>
      <c r="K493"/>
    </row>
    <row r="494" spans="1:11" s="7" customFormat="1" ht="45.75" customHeight="1" thickBot="1" x14ac:dyDescent="0.3">
      <c r="A494" s="23"/>
      <c r="B494" s="23"/>
      <c r="C494" s="24" t="s">
        <v>980</v>
      </c>
      <c r="D494" s="24" t="s">
        <v>981</v>
      </c>
      <c r="E494" s="24" t="s">
        <v>1281</v>
      </c>
      <c r="F494" s="25">
        <v>50</v>
      </c>
      <c r="G494" s="24">
        <v>81.349999999999994</v>
      </c>
      <c r="H494" s="26">
        <v>1627</v>
      </c>
      <c r="I494"/>
      <c r="J494"/>
      <c r="K494"/>
    </row>
    <row r="495" spans="1:11" s="7" customFormat="1" ht="56.25" customHeight="1" x14ac:dyDescent="0.25">
      <c r="A495" s="12"/>
      <c r="B495" s="12"/>
      <c r="C495" s="19" t="s">
        <v>982</v>
      </c>
      <c r="D495" s="19" t="s">
        <v>983</v>
      </c>
      <c r="E495" s="19" t="s">
        <v>1283</v>
      </c>
      <c r="F495" s="20">
        <v>50</v>
      </c>
      <c r="G495" s="21">
        <v>26</v>
      </c>
      <c r="H495" s="21">
        <v>520</v>
      </c>
      <c r="I495"/>
      <c r="J495"/>
      <c r="K495"/>
    </row>
    <row r="496" spans="1:11" s="7" customFormat="1" ht="56.25" customHeight="1" thickBot="1" x14ac:dyDescent="0.3">
      <c r="A496" s="12"/>
      <c r="B496" s="28"/>
      <c r="C496" s="29" t="s">
        <v>984</v>
      </c>
      <c r="D496" s="29" t="s">
        <v>985</v>
      </c>
      <c r="E496" s="29" t="s">
        <v>1281</v>
      </c>
      <c r="F496" s="30">
        <v>40</v>
      </c>
      <c r="G496" s="31">
        <v>39.200000000000003</v>
      </c>
      <c r="H496" s="31">
        <v>980</v>
      </c>
      <c r="I496"/>
      <c r="J496"/>
      <c r="K496"/>
    </row>
    <row r="497" spans="1:11" s="7" customFormat="1" ht="53.25" customHeight="1" x14ac:dyDescent="0.25">
      <c r="A497" s="12"/>
      <c r="B497" s="12"/>
      <c r="C497" s="19" t="s">
        <v>986</v>
      </c>
      <c r="D497" s="19" t="s">
        <v>1277</v>
      </c>
      <c r="E497" s="19" t="s">
        <v>1281</v>
      </c>
      <c r="F497" s="20">
        <v>14</v>
      </c>
      <c r="G497" s="19">
        <v>7.98</v>
      </c>
      <c r="H497" s="21">
        <v>570</v>
      </c>
      <c r="I497"/>
      <c r="J497"/>
      <c r="K497"/>
    </row>
    <row r="498" spans="1:11" s="7" customFormat="1" ht="53.25" customHeight="1" thickBot="1" x14ac:dyDescent="0.3">
      <c r="A498" s="12"/>
      <c r="B498" s="28"/>
      <c r="C498" s="29" t="s">
        <v>987</v>
      </c>
      <c r="D498" s="29" t="s">
        <v>1278</v>
      </c>
      <c r="E498" s="29" t="s">
        <v>1281</v>
      </c>
      <c r="F498" s="30">
        <v>8</v>
      </c>
      <c r="G498" s="29">
        <v>7.98</v>
      </c>
      <c r="H498" s="31">
        <v>997.5</v>
      </c>
      <c r="I498"/>
      <c r="J498"/>
      <c r="K498"/>
    </row>
    <row r="499" spans="1:11" s="7" customFormat="1" ht="77.25" customHeight="1" x14ac:dyDescent="0.25">
      <c r="A499" s="12"/>
      <c r="B499" s="12"/>
      <c r="C499" s="19" t="s">
        <v>988</v>
      </c>
      <c r="D499" s="19" t="s">
        <v>989</v>
      </c>
      <c r="E499" s="19" t="s">
        <v>1281</v>
      </c>
      <c r="F499" s="20">
        <v>4</v>
      </c>
      <c r="G499" s="19">
        <v>2.42</v>
      </c>
      <c r="H499" s="21">
        <v>605</v>
      </c>
      <c r="I499"/>
      <c r="J499"/>
      <c r="K499"/>
    </row>
    <row r="500" spans="1:11" s="7" customFormat="1" ht="77.25" customHeight="1" thickBot="1" x14ac:dyDescent="0.3">
      <c r="A500" s="23"/>
      <c r="B500" s="23"/>
      <c r="C500" s="24" t="s">
        <v>990</v>
      </c>
      <c r="D500" s="24" t="s">
        <v>991</v>
      </c>
      <c r="E500" s="24" t="s">
        <v>1281</v>
      </c>
      <c r="F500" s="25">
        <v>2</v>
      </c>
      <c r="G500" s="24">
        <v>2.42</v>
      </c>
      <c r="H500" s="26">
        <v>1210</v>
      </c>
      <c r="I500"/>
      <c r="J500"/>
      <c r="K500"/>
    </row>
    <row r="501" spans="1:11" s="7" customFormat="1" ht="82.5" customHeight="1" x14ac:dyDescent="0.25">
      <c r="A501" s="12"/>
      <c r="B501" s="12"/>
      <c r="C501" s="19" t="s">
        <v>992</v>
      </c>
      <c r="D501" s="19" t="s">
        <v>993</v>
      </c>
      <c r="E501" s="19" t="s">
        <v>1281</v>
      </c>
      <c r="F501" s="20">
        <v>200</v>
      </c>
      <c r="G501" s="19">
        <v>21.66</v>
      </c>
      <c r="H501" s="21">
        <v>108.3</v>
      </c>
      <c r="I501"/>
      <c r="J501"/>
      <c r="K501"/>
    </row>
    <row r="502" spans="1:11" s="7" customFormat="1" ht="82.5" customHeight="1" thickBot="1" x14ac:dyDescent="0.3">
      <c r="A502" s="23"/>
      <c r="B502" s="38"/>
      <c r="C502" s="24" t="s">
        <v>994</v>
      </c>
      <c r="D502" s="24" t="s">
        <v>995</v>
      </c>
      <c r="E502" s="24" t="s">
        <v>1281</v>
      </c>
      <c r="F502" s="25">
        <v>22</v>
      </c>
      <c r="G502" s="24">
        <v>3.15</v>
      </c>
      <c r="H502" s="26">
        <v>143.18</v>
      </c>
      <c r="I502"/>
      <c r="J502"/>
      <c r="K502"/>
    </row>
    <row r="503" spans="1:11" s="7" customFormat="1" ht="104.25" customHeight="1" thickBot="1" x14ac:dyDescent="0.3">
      <c r="A503" s="33"/>
      <c r="B503" s="33"/>
      <c r="C503" s="34" t="s">
        <v>996</v>
      </c>
      <c r="D503" s="34" t="s">
        <v>997</v>
      </c>
      <c r="E503" s="34" t="s">
        <v>1281</v>
      </c>
      <c r="F503" s="35">
        <v>200</v>
      </c>
      <c r="G503" s="34">
        <v>20.46</v>
      </c>
      <c r="H503" s="36">
        <v>102.3</v>
      </c>
      <c r="I503"/>
      <c r="J503"/>
      <c r="K503"/>
    </row>
    <row r="504" spans="1:11" s="7" customFormat="1" ht="114.75" customHeight="1" thickBot="1" x14ac:dyDescent="0.3">
      <c r="A504" s="33"/>
      <c r="B504" s="33"/>
      <c r="C504" s="34" t="s">
        <v>998</v>
      </c>
      <c r="D504" s="34" t="s">
        <v>999</v>
      </c>
      <c r="E504" s="34" t="s">
        <v>1281</v>
      </c>
      <c r="F504" s="35">
        <v>200</v>
      </c>
      <c r="G504" s="34">
        <v>26.36</v>
      </c>
      <c r="H504" s="36">
        <v>131.80000000000001</v>
      </c>
      <c r="I504"/>
      <c r="J504"/>
      <c r="K504"/>
    </row>
    <row r="505" spans="1:11" s="7" customFormat="1" ht="111" customHeight="1" thickBot="1" x14ac:dyDescent="0.3">
      <c r="A505" s="33"/>
      <c r="B505" s="33"/>
      <c r="C505" s="34" t="s">
        <v>1000</v>
      </c>
      <c r="D505" s="34" t="s">
        <v>1001</v>
      </c>
      <c r="E505" s="34" t="s">
        <v>1281</v>
      </c>
      <c r="F505" s="35">
        <v>100</v>
      </c>
      <c r="G505" s="34">
        <v>52.28</v>
      </c>
      <c r="H505" s="36">
        <v>522.79999999999995</v>
      </c>
      <c r="I505"/>
      <c r="J505"/>
      <c r="K505"/>
    </row>
    <row r="506" spans="1:11" s="7" customFormat="1" ht="106.5" customHeight="1" thickBot="1" x14ac:dyDescent="0.3">
      <c r="A506" s="33"/>
      <c r="B506" s="33"/>
      <c r="C506" s="34" t="s">
        <v>1002</v>
      </c>
      <c r="D506" s="34" t="s">
        <v>1003</v>
      </c>
      <c r="E506" s="34" t="s">
        <v>1281</v>
      </c>
      <c r="F506" s="35">
        <v>100</v>
      </c>
      <c r="G506" s="36">
        <v>59.2</v>
      </c>
      <c r="H506" s="36">
        <v>592</v>
      </c>
      <c r="I506"/>
      <c r="J506"/>
      <c r="K506"/>
    </row>
    <row r="507" spans="1:11" s="7" customFormat="1" ht="117.75" customHeight="1" thickBot="1" x14ac:dyDescent="0.3">
      <c r="A507" s="33"/>
      <c r="B507" s="33"/>
      <c r="C507" s="34" t="s">
        <v>1004</v>
      </c>
      <c r="D507" s="34" t="s">
        <v>1005</v>
      </c>
      <c r="E507" s="34" t="s">
        <v>1281</v>
      </c>
      <c r="F507" s="35">
        <v>14</v>
      </c>
      <c r="G507" s="34">
        <v>3.15</v>
      </c>
      <c r="H507" s="36">
        <v>225</v>
      </c>
      <c r="I507"/>
      <c r="J507"/>
      <c r="K507"/>
    </row>
    <row r="508" spans="1:11" s="7" customFormat="1" ht="120.75" customHeight="1" thickBot="1" x14ac:dyDescent="0.3">
      <c r="A508" s="33"/>
      <c r="B508" s="33"/>
      <c r="C508" s="34" t="s">
        <v>1006</v>
      </c>
      <c r="D508" s="34" t="s">
        <v>1007</v>
      </c>
      <c r="E508" s="34" t="s">
        <v>1281</v>
      </c>
      <c r="F508" s="35">
        <v>6</v>
      </c>
      <c r="G508" s="34">
        <v>2.86</v>
      </c>
      <c r="H508" s="36">
        <v>476.67</v>
      </c>
      <c r="I508"/>
      <c r="J508"/>
      <c r="K508"/>
    </row>
    <row r="509" spans="1:11" s="7" customFormat="1" ht="123" customHeight="1" thickBot="1" x14ac:dyDescent="0.3">
      <c r="A509" s="33"/>
      <c r="B509" s="33"/>
      <c r="C509" s="34" t="s">
        <v>1008</v>
      </c>
      <c r="D509" s="34" t="s">
        <v>1009</v>
      </c>
      <c r="E509" s="34" t="s">
        <v>1281</v>
      </c>
      <c r="F509" s="35">
        <v>6</v>
      </c>
      <c r="G509" s="34">
        <v>2.86</v>
      </c>
      <c r="H509" s="36">
        <v>476.67</v>
      </c>
      <c r="I509"/>
      <c r="J509"/>
      <c r="K509"/>
    </row>
    <row r="510" spans="1:11" s="7" customFormat="1" ht="28.5" customHeight="1" x14ac:dyDescent="0.25">
      <c r="A510" s="12"/>
      <c r="B510" s="12"/>
      <c r="C510" s="19" t="s">
        <v>1010</v>
      </c>
      <c r="D510" s="19" t="s">
        <v>1011</v>
      </c>
      <c r="E510" s="19" t="s">
        <v>1281</v>
      </c>
      <c r="F510" s="20">
        <v>400</v>
      </c>
      <c r="G510" s="21">
        <v>182.8</v>
      </c>
      <c r="H510" s="21">
        <v>457</v>
      </c>
      <c r="I510"/>
      <c r="J510"/>
      <c r="K510"/>
    </row>
    <row r="511" spans="1:11" s="7" customFormat="1" ht="28.5" customHeight="1" x14ac:dyDescent="0.25">
      <c r="A511" s="12"/>
      <c r="B511" s="12"/>
      <c r="C511" s="15" t="s">
        <v>1012</v>
      </c>
      <c r="D511" s="15" t="s">
        <v>1013</v>
      </c>
      <c r="E511" s="15" t="s">
        <v>1281</v>
      </c>
      <c r="F511" s="17">
        <v>400</v>
      </c>
      <c r="G511" s="18">
        <v>188</v>
      </c>
      <c r="H511" s="18">
        <v>470</v>
      </c>
      <c r="I511"/>
      <c r="J511"/>
      <c r="K511"/>
    </row>
    <row r="512" spans="1:11" s="7" customFormat="1" ht="28.5" customHeight="1" x14ac:dyDescent="0.25">
      <c r="A512" s="12"/>
      <c r="B512" s="12"/>
      <c r="C512" s="15" t="s">
        <v>1014</v>
      </c>
      <c r="D512" s="15" t="s">
        <v>1015</v>
      </c>
      <c r="E512" s="15" t="s">
        <v>1281</v>
      </c>
      <c r="F512" s="17">
        <v>350</v>
      </c>
      <c r="G512" s="15">
        <v>166.95</v>
      </c>
      <c r="H512" s="18">
        <v>477</v>
      </c>
      <c r="I512"/>
      <c r="J512"/>
      <c r="K512"/>
    </row>
    <row r="513" spans="1:11" s="7" customFormat="1" ht="28.5" customHeight="1" x14ac:dyDescent="0.25">
      <c r="A513" s="12"/>
      <c r="B513" s="12"/>
      <c r="C513" s="15" t="s">
        <v>1016</v>
      </c>
      <c r="D513" s="15" t="s">
        <v>1017</v>
      </c>
      <c r="E513" s="15" t="s">
        <v>1281</v>
      </c>
      <c r="F513" s="17">
        <v>300</v>
      </c>
      <c r="G513" s="18">
        <v>145.19999999999999</v>
      </c>
      <c r="H513" s="18">
        <v>484</v>
      </c>
      <c r="I513"/>
      <c r="J513"/>
      <c r="K513"/>
    </row>
    <row r="514" spans="1:11" s="7" customFormat="1" ht="28.5" customHeight="1" x14ac:dyDescent="0.25">
      <c r="A514" s="12"/>
      <c r="B514" s="12"/>
      <c r="C514" s="15" t="s">
        <v>1018</v>
      </c>
      <c r="D514" s="15" t="s">
        <v>1019</v>
      </c>
      <c r="E514" s="15" t="s">
        <v>1281</v>
      </c>
      <c r="F514" s="17">
        <v>250</v>
      </c>
      <c r="G514" s="15">
        <v>121.25</v>
      </c>
      <c r="H514" s="18">
        <v>485</v>
      </c>
      <c r="I514"/>
      <c r="J514"/>
      <c r="K514"/>
    </row>
    <row r="515" spans="1:11" s="7" customFormat="1" ht="28.5" customHeight="1" x14ac:dyDescent="0.25">
      <c r="A515" s="12"/>
      <c r="B515" s="12"/>
      <c r="C515" s="15" t="s">
        <v>1020</v>
      </c>
      <c r="D515" s="15" t="s">
        <v>1021</v>
      </c>
      <c r="E515" s="15" t="s">
        <v>1281</v>
      </c>
      <c r="F515" s="17">
        <v>200</v>
      </c>
      <c r="G515" s="18">
        <v>109.6</v>
      </c>
      <c r="H515" s="18">
        <v>548</v>
      </c>
      <c r="I515"/>
      <c r="J515"/>
      <c r="K515"/>
    </row>
    <row r="516" spans="1:11" s="7" customFormat="1" ht="28.5" customHeight="1" x14ac:dyDescent="0.25">
      <c r="A516" s="12"/>
      <c r="B516" s="12"/>
      <c r="C516" s="15" t="s">
        <v>1022</v>
      </c>
      <c r="D516" s="15" t="s">
        <v>1023</v>
      </c>
      <c r="E516" s="15" t="s">
        <v>1281</v>
      </c>
      <c r="F516" s="17">
        <v>200</v>
      </c>
      <c r="G516" s="15">
        <v>120.62</v>
      </c>
      <c r="H516" s="18">
        <v>603.1</v>
      </c>
      <c r="I516"/>
      <c r="J516"/>
      <c r="K516"/>
    </row>
    <row r="517" spans="1:11" s="7" customFormat="1" ht="28.5" customHeight="1" x14ac:dyDescent="0.25">
      <c r="A517" s="12"/>
      <c r="B517" s="12"/>
      <c r="C517" s="15" t="s">
        <v>1024</v>
      </c>
      <c r="D517" s="15" t="s">
        <v>1025</v>
      </c>
      <c r="E517" s="15" t="s">
        <v>1281</v>
      </c>
      <c r="F517" s="17">
        <v>150</v>
      </c>
      <c r="G517" s="15">
        <v>96.36</v>
      </c>
      <c r="H517" s="18">
        <v>642.4</v>
      </c>
      <c r="I517"/>
      <c r="J517"/>
      <c r="K517"/>
    </row>
    <row r="518" spans="1:11" s="7" customFormat="1" ht="28.5" customHeight="1" x14ac:dyDescent="0.25">
      <c r="A518" s="12"/>
      <c r="B518" s="12"/>
      <c r="C518" s="15" t="s">
        <v>1026</v>
      </c>
      <c r="D518" s="15" t="s">
        <v>1027</v>
      </c>
      <c r="E518" s="15" t="s">
        <v>1281</v>
      </c>
      <c r="F518" s="17">
        <v>150</v>
      </c>
      <c r="G518" s="15">
        <v>112.88</v>
      </c>
      <c r="H518" s="18">
        <v>752.53</v>
      </c>
      <c r="I518"/>
      <c r="J518"/>
      <c r="K518"/>
    </row>
    <row r="519" spans="1:11" s="7" customFormat="1" ht="28.5" customHeight="1" x14ac:dyDescent="0.25">
      <c r="A519" s="12"/>
      <c r="B519" s="12"/>
      <c r="C519" s="15" t="s">
        <v>1028</v>
      </c>
      <c r="D519" s="15" t="s">
        <v>1029</v>
      </c>
      <c r="E519" s="15" t="s">
        <v>1281</v>
      </c>
      <c r="F519" s="17">
        <v>150</v>
      </c>
      <c r="G519" s="15">
        <v>132.97999999999999</v>
      </c>
      <c r="H519" s="18">
        <v>886.53</v>
      </c>
      <c r="I519"/>
      <c r="J519"/>
      <c r="K519"/>
    </row>
    <row r="520" spans="1:11" s="7" customFormat="1" ht="28.5" customHeight="1" x14ac:dyDescent="0.25">
      <c r="A520" s="12"/>
      <c r="B520" s="12"/>
      <c r="C520" s="15" t="s">
        <v>1030</v>
      </c>
      <c r="D520" s="15" t="s">
        <v>1031</v>
      </c>
      <c r="E520" s="15" t="s">
        <v>1281</v>
      </c>
      <c r="F520" s="17">
        <v>150</v>
      </c>
      <c r="G520" s="15">
        <v>135.06</v>
      </c>
      <c r="H520" s="18">
        <v>900.4</v>
      </c>
      <c r="I520"/>
      <c r="J520"/>
      <c r="K520"/>
    </row>
    <row r="521" spans="1:11" s="7" customFormat="1" ht="28.5" customHeight="1" x14ac:dyDescent="0.25">
      <c r="A521" s="12"/>
      <c r="B521" s="12"/>
      <c r="C521" s="15" t="s">
        <v>1032</v>
      </c>
      <c r="D521" s="15" t="s">
        <v>1033</v>
      </c>
      <c r="E521" s="15" t="s">
        <v>1281</v>
      </c>
      <c r="F521" s="17">
        <v>100</v>
      </c>
      <c r="G521" s="15">
        <v>101.47</v>
      </c>
      <c r="H521" s="18">
        <v>1014.7</v>
      </c>
      <c r="I521"/>
      <c r="J521"/>
      <c r="K521"/>
    </row>
    <row r="522" spans="1:11" s="7" customFormat="1" ht="28.5" customHeight="1" x14ac:dyDescent="0.25">
      <c r="A522" s="12"/>
      <c r="B522" s="12"/>
      <c r="C522" s="15" t="s">
        <v>1034</v>
      </c>
      <c r="D522" s="15" t="s">
        <v>1035</v>
      </c>
      <c r="E522" s="15" t="s">
        <v>1281</v>
      </c>
      <c r="F522" s="17">
        <v>100</v>
      </c>
      <c r="G522" s="15">
        <v>104.83</v>
      </c>
      <c r="H522" s="18">
        <v>1048.3</v>
      </c>
      <c r="I522"/>
      <c r="J522"/>
      <c r="K522"/>
    </row>
    <row r="523" spans="1:11" s="7" customFormat="1" ht="28.5" customHeight="1" x14ac:dyDescent="0.25">
      <c r="A523" s="12"/>
      <c r="B523" s="12"/>
      <c r="C523" s="15" t="s">
        <v>1036</v>
      </c>
      <c r="D523" s="15" t="s">
        <v>1037</v>
      </c>
      <c r="E523" s="15" t="s">
        <v>1281</v>
      </c>
      <c r="F523" s="17">
        <v>100</v>
      </c>
      <c r="G523" s="18">
        <v>260</v>
      </c>
      <c r="H523" s="18">
        <v>2600</v>
      </c>
      <c r="I523"/>
      <c r="J523"/>
      <c r="K523"/>
    </row>
    <row r="524" spans="1:11" s="7" customFormat="1" ht="28.5" customHeight="1" x14ac:dyDescent="0.25">
      <c r="A524" s="12"/>
      <c r="B524" s="12"/>
      <c r="C524" s="15" t="s">
        <v>1038</v>
      </c>
      <c r="D524" s="15" t="s">
        <v>1039</v>
      </c>
      <c r="E524" s="15" t="s">
        <v>1281</v>
      </c>
      <c r="F524" s="17">
        <v>50</v>
      </c>
      <c r="G524" s="18">
        <v>140</v>
      </c>
      <c r="H524" s="18">
        <v>2800</v>
      </c>
      <c r="I524"/>
      <c r="J524"/>
      <c r="K524"/>
    </row>
    <row r="525" spans="1:11" s="7" customFormat="1" ht="28.5" customHeight="1" thickBot="1" x14ac:dyDescent="0.3">
      <c r="A525" s="12"/>
      <c r="B525" s="28"/>
      <c r="C525" s="29" t="s">
        <v>1040</v>
      </c>
      <c r="D525" s="29" t="s">
        <v>1041</v>
      </c>
      <c r="E525" s="29" t="s">
        <v>1281</v>
      </c>
      <c r="F525" s="30">
        <v>50</v>
      </c>
      <c r="G525" s="31">
        <v>160</v>
      </c>
      <c r="H525" s="31">
        <v>3200</v>
      </c>
      <c r="I525"/>
      <c r="J525"/>
      <c r="K525"/>
    </row>
    <row r="526" spans="1:11" s="7" customFormat="1" ht="28.5" customHeight="1" x14ac:dyDescent="0.25">
      <c r="A526" s="12"/>
      <c r="B526" s="12"/>
      <c r="C526" s="19" t="s">
        <v>1042</v>
      </c>
      <c r="D526" s="19" t="s">
        <v>1043</v>
      </c>
      <c r="E526" s="19" t="s">
        <v>1281</v>
      </c>
      <c r="F526" s="20">
        <v>100</v>
      </c>
      <c r="G526" s="21">
        <v>50.9</v>
      </c>
      <c r="H526" s="21">
        <v>509</v>
      </c>
      <c r="I526"/>
      <c r="J526"/>
      <c r="K526"/>
    </row>
    <row r="527" spans="1:11" s="7" customFormat="1" ht="28.5" customHeight="1" x14ac:dyDescent="0.25">
      <c r="A527" s="12"/>
      <c r="B527" s="12"/>
      <c r="C527" s="15" t="s">
        <v>1044</v>
      </c>
      <c r="D527" s="15" t="s">
        <v>1045</v>
      </c>
      <c r="E527" s="15" t="s">
        <v>1281</v>
      </c>
      <c r="F527" s="17">
        <v>100</v>
      </c>
      <c r="G527" s="18">
        <v>51</v>
      </c>
      <c r="H527" s="18">
        <v>510</v>
      </c>
      <c r="I527"/>
      <c r="J527"/>
      <c r="K527"/>
    </row>
    <row r="528" spans="1:11" s="7" customFormat="1" ht="28.5" customHeight="1" x14ac:dyDescent="0.25">
      <c r="A528" s="12"/>
      <c r="B528" s="12"/>
      <c r="C528" s="15" t="s">
        <v>1046</v>
      </c>
      <c r="D528" s="15" t="s">
        <v>1047</v>
      </c>
      <c r="E528" s="15" t="s">
        <v>1281</v>
      </c>
      <c r="F528" s="17">
        <v>75</v>
      </c>
      <c r="G528" s="18">
        <v>43.6</v>
      </c>
      <c r="H528" s="18">
        <v>581.33000000000004</v>
      </c>
      <c r="I528"/>
      <c r="J528"/>
      <c r="K528"/>
    </row>
    <row r="529" spans="1:11" s="7" customFormat="1" ht="28.5" customHeight="1" x14ac:dyDescent="0.25">
      <c r="A529" s="12"/>
      <c r="B529" s="12"/>
      <c r="C529" s="15" t="s">
        <v>1048</v>
      </c>
      <c r="D529" s="15" t="s">
        <v>1049</v>
      </c>
      <c r="E529" s="15" t="s">
        <v>1281</v>
      </c>
      <c r="F529" s="17">
        <v>75</v>
      </c>
      <c r="G529" s="15">
        <v>47.73</v>
      </c>
      <c r="H529" s="18">
        <v>636.4</v>
      </c>
      <c r="I529"/>
      <c r="J529"/>
      <c r="K529"/>
    </row>
    <row r="530" spans="1:11" s="7" customFormat="1" ht="28.5" customHeight="1" x14ac:dyDescent="0.25">
      <c r="A530" s="12"/>
      <c r="B530" s="12"/>
      <c r="C530" s="15" t="s">
        <v>1050</v>
      </c>
      <c r="D530" s="15" t="s">
        <v>1051</v>
      </c>
      <c r="E530" s="15" t="s">
        <v>1281</v>
      </c>
      <c r="F530" s="17">
        <v>50</v>
      </c>
      <c r="G530" s="15">
        <v>34.619999999999997</v>
      </c>
      <c r="H530" s="18">
        <v>692.4</v>
      </c>
      <c r="I530"/>
      <c r="J530"/>
      <c r="K530"/>
    </row>
    <row r="531" spans="1:11" s="7" customFormat="1" ht="28.5" customHeight="1" x14ac:dyDescent="0.25">
      <c r="A531" s="12"/>
      <c r="B531" s="12"/>
      <c r="C531" s="15" t="s">
        <v>1052</v>
      </c>
      <c r="D531" s="15" t="s">
        <v>1053</v>
      </c>
      <c r="E531" s="15" t="s">
        <v>1281</v>
      </c>
      <c r="F531" s="17">
        <v>50</v>
      </c>
      <c r="G531" s="15">
        <v>40.119999999999997</v>
      </c>
      <c r="H531" s="18">
        <v>802.4</v>
      </c>
      <c r="I531"/>
      <c r="J531"/>
      <c r="K531"/>
    </row>
    <row r="532" spans="1:11" s="7" customFormat="1" ht="28.5" customHeight="1" x14ac:dyDescent="0.25">
      <c r="A532" s="12"/>
      <c r="B532" s="12"/>
      <c r="C532" s="15" t="s">
        <v>1054</v>
      </c>
      <c r="D532" s="15" t="s">
        <v>1055</v>
      </c>
      <c r="E532" s="15" t="s">
        <v>1281</v>
      </c>
      <c r="F532" s="17">
        <v>50</v>
      </c>
      <c r="G532" s="15">
        <v>46.82</v>
      </c>
      <c r="H532" s="18">
        <v>936.4</v>
      </c>
      <c r="I532"/>
      <c r="J532"/>
      <c r="K532"/>
    </row>
    <row r="533" spans="1:11" s="7" customFormat="1" ht="28.5" customHeight="1" x14ac:dyDescent="0.25">
      <c r="A533" s="12"/>
      <c r="B533" s="12"/>
      <c r="C533" s="15" t="s">
        <v>1056</v>
      </c>
      <c r="D533" s="15" t="s">
        <v>1057</v>
      </c>
      <c r="E533" s="15" t="s">
        <v>1281</v>
      </c>
      <c r="F533" s="17">
        <v>50</v>
      </c>
      <c r="G533" s="15">
        <v>47.52</v>
      </c>
      <c r="H533" s="18">
        <v>950.4</v>
      </c>
      <c r="I533"/>
      <c r="J533"/>
      <c r="K533"/>
    </row>
    <row r="534" spans="1:11" s="7" customFormat="1" ht="28.5" customHeight="1" x14ac:dyDescent="0.25">
      <c r="A534" s="12"/>
      <c r="B534" s="12"/>
      <c r="C534" s="15" t="s">
        <v>1058</v>
      </c>
      <c r="D534" s="15" t="s">
        <v>1059</v>
      </c>
      <c r="E534" s="15" t="s">
        <v>1281</v>
      </c>
      <c r="F534" s="17">
        <v>50</v>
      </c>
      <c r="G534" s="15">
        <v>53.23</v>
      </c>
      <c r="H534" s="18">
        <v>1064.5999999999999</v>
      </c>
      <c r="I534"/>
      <c r="J534"/>
      <c r="K534"/>
    </row>
    <row r="535" spans="1:11" s="7" customFormat="1" ht="28.5" customHeight="1" thickBot="1" x14ac:dyDescent="0.3">
      <c r="A535" s="23"/>
      <c r="B535" s="23"/>
      <c r="C535" s="24" t="s">
        <v>1060</v>
      </c>
      <c r="D535" s="24" t="s">
        <v>1061</v>
      </c>
      <c r="E535" s="24" t="s">
        <v>1281</v>
      </c>
      <c r="F535" s="25">
        <v>50</v>
      </c>
      <c r="G535" s="24">
        <v>54.91</v>
      </c>
      <c r="H535" s="26">
        <v>1098.2</v>
      </c>
      <c r="I535"/>
      <c r="J535"/>
      <c r="K535"/>
    </row>
    <row r="536" spans="1:11" s="7" customFormat="1" ht="28.5" customHeight="1" x14ac:dyDescent="0.25">
      <c r="A536" s="12"/>
      <c r="B536" s="12"/>
      <c r="C536" s="19" t="s">
        <v>1062</v>
      </c>
      <c r="D536" s="19" t="s">
        <v>1063</v>
      </c>
      <c r="E536" s="19" t="s">
        <v>1281</v>
      </c>
      <c r="F536" s="20">
        <v>400</v>
      </c>
      <c r="G536" s="19">
        <v>106.76</v>
      </c>
      <c r="H536" s="21">
        <v>266.89999999999998</v>
      </c>
      <c r="I536"/>
      <c r="J536"/>
      <c r="K536"/>
    </row>
    <row r="537" spans="1:11" s="7" customFormat="1" ht="28.5" customHeight="1" x14ac:dyDescent="0.25">
      <c r="A537" s="12"/>
      <c r="B537" s="12"/>
      <c r="C537" s="15" t="s">
        <v>1064</v>
      </c>
      <c r="D537" s="15" t="s">
        <v>1065</v>
      </c>
      <c r="E537" s="15" t="s">
        <v>1281</v>
      </c>
      <c r="F537" s="17">
        <v>400</v>
      </c>
      <c r="G537" s="18">
        <v>122</v>
      </c>
      <c r="H537" s="18">
        <v>305</v>
      </c>
      <c r="I537"/>
      <c r="J537"/>
      <c r="K537"/>
    </row>
    <row r="538" spans="1:11" s="7" customFormat="1" ht="28.5" customHeight="1" x14ac:dyDescent="0.25">
      <c r="A538" s="12"/>
      <c r="B538" s="12"/>
      <c r="C538" s="15" t="s">
        <v>1066</v>
      </c>
      <c r="D538" s="15" t="s">
        <v>1067</v>
      </c>
      <c r="E538" s="15" t="s">
        <v>1281</v>
      </c>
      <c r="F538" s="17">
        <v>350</v>
      </c>
      <c r="G538" s="15">
        <v>115.46</v>
      </c>
      <c r="H538" s="18">
        <v>329.89</v>
      </c>
      <c r="I538"/>
      <c r="J538"/>
      <c r="K538"/>
    </row>
    <row r="539" spans="1:11" s="7" customFormat="1" ht="28.5" customHeight="1" x14ac:dyDescent="0.25">
      <c r="A539" s="12"/>
      <c r="B539" s="12"/>
      <c r="C539" s="15" t="s">
        <v>1068</v>
      </c>
      <c r="D539" s="15" t="s">
        <v>1069</v>
      </c>
      <c r="E539" s="15" t="s">
        <v>1281</v>
      </c>
      <c r="F539" s="17">
        <v>300</v>
      </c>
      <c r="G539" s="15">
        <v>102.57</v>
      </c>
      <c r="H539" s="18">
        <v>341.9</v>
      </c>
      <c r="I539"/>
      <c r="J539"/>
      <c r="K539"/>
    </row>
    <row r="540" spans="1:11" s="7" customFormat="1" ht="28.5" customHeight="1" x14ac:dyDescent="0.25">
      <c r="A540" s="12"/>
      <c r="B540" s="12"/>
      <c r="C540" s="15" t="s">
        <v>1070</v>
      </c>
      <c r="D540" s="15" t="s">
        <v>1071</v>
      </c>
      <c r="E540" s="15" t="s">
        <v>1281</v>
      </c>
      <c r="F540" s="17">
        <v>250</v>
      </c>
      <c r="G540" s="15">
        <v>94.85</v>
      </c>
      <c r="H540" s="18">
        <v>379.4</v>
      </c>
      <c r="I540"/>
      <c r="J540"/>
      <c r="K540"/>
    </row>
    <row r="541" spans="1:11" s="7" customFormat="1" ht="28.5" customHeight="1" x14ac:dyDescent="0.25">
      <c r="A541" s="12"/>
      <c r="B541" s="12"/>
      <c r="C541" s="15" t="s">
        <v>1072</v>
      </c>
      <c r="D541" s="15" t="s">
        <v>1073</v>
      </c>
      <c r="E541" s="15" t="s">
        <v>1281</v>
      </c>
      <c r="F541" s="17">
        <v>200</v>
      </c>
      <c r="G541" s="18">
        <v>84.9</v>
      </c>
      <c r="H541" s="18">
        <v>424.5</v>
      </c>
      <c r="I541"/>
      <c r="J541"/>
      <c r="K541"/>
    </row>
    <row r="542" spans="1:11" s="7" customFormat="1" ht="28.5" customHeight="1" x14ac:dyDescent="0.25">
      <c r="A542" s="12"/>
      <c r="B542" s="12"/>
      <c r="C542" s="15" t="s">
        <v>1074</v>
      </c>
      <c r="D542" s="15" t="s">
        <v>1075</v>
      </c>
      <c r="E542" s="15" t="s">
        <v>1281</v>
      </c>
      <c r="F542" s="17">
        <v>200</v>
      </c>
      <c r="G542" s="15">
        <v>92.38</v>
      </c>
      <c r="H542" s="18">
        <v>461.9</v>
      </c>
      <c r="I542"/>
      <c r="J542"/>
      <c r="K542"/>
    </row>
    <row r="543" spans="1:11" s="7" customFormat="1" ht="28.5" customHeight="1" x14ac:dyDescent="0.25">
      <c r="A543" s="12"/>
      <c r="B543" s="12"/>
      <c r="C543" s="15" t="s">
        <v>1076</v>
      </c>
      <c r="D543" s="15" t="s">
        <v>1077</v>
      </c>
      <c r="E543" s="15" t="s">
        <v>1281</v>
      </c>
      <c r="F543" s="17">
        <v>150</v>
      </c>
      <c r="G543" s="15">
        <v>78.28</v>
      </c>
      <c r="H543" s="18">
        <v>521.87</v>
      </c>
      <c r="I543"/>
      <c r="J543"/>
      <c r="K543"/>
    </row>
    <row r="544" spans="1:11" s="7" customFormat="1" ht="28.5" customHeight="1" x14ac:dyDescent="0.25">
      <c r="A544" s="12"/>
      <c r="B544" s="12"/>
      <c r="C544" s="15" t="s">
        <v>1078</v>
      </c>
      <c r="D544" s="15" t="s">
        <v>1079</v>
      </c>
      <c r="E544" s="15" t="s">
        <v>1281</v>
      </c>
      <c r="F544" s="17">
        <v>150</v>
      </c>
      <c r="G544" s="18">
        <v>93.5</v>
      </c>
      <c r="H544" s="18">
        <v>623.33000000000004</v>
      </c>
      <c r="I544"/>
      <c r="J544"/>
      <c r="K544"/>
    </row>
    <row r="545" spans="1:11" s="7" customFormat="1" ht="28.5" customHeight="1" x14ac:dyDescent="0.25">
      <c r="A545" s="12"/>
      <c r="B545" s="12"/>
      <c r="C545" s="15" t="s">
        <v>1080</v>
      </c>
      <c r="D545" s="15" t="s">
        <v>1081</v>
      </c>
      <c r="E545" s="15" t="s">
        <v>1281</v>
      </c>
      <c r="F545" s="17">
        <v>150</v>
      </c>
      <c r="G545" s="18">
        <v>103.8</v>
      </c>
      <c r="H545" s="18">
        <v>692</v>
      </c>
      <c r="I545"/>
      <c r="J545"/>
      <c r="K545"/>
    </row>
    <row r="546" spans="1:11" s="7" customFormat="1" ht="28.5" customHeight="1" x14ac:dyDescent="0.25">
      <c r="A546" s="12"/>
      <c r="B546" s="12"/>
      <c r="C546" s="15" t="s">
        <v>1082</v>
      </c>
      <c r="D546" s="15" t="s">
        <v>1083</v>
      </c>
      <c r="E546" s="15" t="s">
        <v>1281</v>
      </c>
      <c r="F546" s="17">
        <v>150</v>
      </c>
      <c r="G546" s="15">
        <v>104.07</v>
      </c>
      <c r="H546" s="18">
        <v>693.8</v>
      </c>
      <c r="I546"/>
      <c r="J546"/>
      <c r="K546"/>
    </row>
    <row r="547" spans="1:11" s="7" customFormat="1" ht="28.5" customHeight="1" x14ac:dyDescent="0.25">
      <c r="A547" s="12"/>
      <c r="B547" s="12"/>
      <c r="C547" s="15" t="s">
        <v>1084</v>
      </c>
      <c r="D547" s="15" t="s">
        <v>1085</v>
      </c>
      <c r="E547" s="15" t="s">
        <v>1281</v>
      </c>
      <c r="F547" s="17">
        <v>100</v>
      </c>
      <c r="G547" s="15">
        <v>81.39</v>
      </c>
      <c r="H547" s="18">
        <v>813.9</v>
      </c>
      <c r="I547"/>
      <c r="J547"/>
      <c r="K547"/>
    </row>
    <row r="548" spans="1:11" s="7" customFormat="1" ht="28.5" customHeight="1" x14ac:dyDescent="0.25">
      <c r="A548" s="12"/>
      <c r="B548" s="12"/>
      <c r="C548" s="15" t="s">
        <v>1086</v>
      </c>
      <c r="D548" s="15" t="s">
        <v>1087</v>
      </c>
      <c r="E548" s="15" t="s">
        <v>1281</v>
      </c>
      <c r="F548" s="17">
        <v>100</v>
      </c>
      <c r="G548" s="18">
        <v>83.7</v>
      </c>
      <c r="H548" s="18">
        <v>837</v>
      </c>
      <c r="I548"/>
      <c r="J548"/>
      <c r="K548"/>
    </row>
    <row r="549" spans="1:11" s="7" customFormat="1" ht="28.5" customHeight="1" x14ac:dyDescent="0.25">
      <c r="A549" s="12"/>
      <c r="B549" s="12"/>
      <c r="C549" s="15" t="s">
        <v>1088</v>
      </c>
      <c r="D549" s="15" t="s">
        <v>1089</v>
      </c>
      <c r="E549" s="15" t="s">
        <v>1281</v>
      </c>
      <c r="F549" s="17">
        <v>100</v>
      </c>
      <c r="G549" s="18">
        <v>250</v>
      </c>
      <c r="H549" s="18">
        <v>2500</v>
      </c>
      <c r="I549"/>
      <c r="J549"/>
      <c r="K549"/>
    </row>
    <row r="550" spans="1:11" s="7" customFormat="1" ht="28.5" customHeight="1" x14ac:dyDescent="0.25">
      <c r="A550" s="12"/>
      <c r="B550" s="12"/>
      <c r="C550" s="15" t="s">
        <v>1090</v>
      </c>
      <c r="D550" s="15" t="s">
        <v>1091</v>
      </c>
      <c r="E550" s="15" t="s">
        <v>1281</v>
      </c>
      <c r="F550" s="17">
        <v>50</v>
      </c>
      <c r="G550" s="18">
        <v>135</v>
      </c>
      <c r="H550" s="18">
        <v>2700</v>
      </c>
      <c r="I550"/>
      <c r="J550"/>
      <c r="K550"/>
    </row>
    <row r="551" spans="1:11" s="7" customFormat="1" ht="28.5" customHeight="1" thickBot="1" x14ac:dyDescent="0.3">
      <c r="A551" s="12"/>
      <c r="B551" s="28"/>
      <c r="C551" s="29" t="s">
        <v>1092</v>
      </c>
      <c r="D551" s="29" t="s">
        <v>1093</v>
      </c>
      <c r="E551" s="29" t="s">
        <v>1281</v>
      </c>
      <c r="F551" s="30">
        <v>50</v>
      </c>
      <c r="G551" s="31">
        <v>155</v>
      </c>
      <c r="H551" s="31">
        <v>3100</v>
      </c>
      <c r="I551"/>
      <c r="J551"/>
      <c r="K551"/>
    </row>
    <row r="552" spans="1:11" s="7" customFormat="1" ht="28.5" customHeight="1" x14ac:dyDescent="0.25">
      <c r="A552" s="12"/>
      <c r="B552" s="12"/>
      <c r="C552" s="19" t="s">
        <v>1094</v>
      </c>
      <c r="D552" s="19" t="s">
        <v>1095</v>
      </c>
      <c r="E552" s="19" t="s">
        <v>1281</v>
      </c>
      <c r="F552" s="20">
        <v>100</v>
      </c>
      <c r="G552" s="19">
        <v>36.69</v>
      </c>
      <c r="H552" s="21">
        <v>366.9</v>
      </c>
      <c r="I552"/>
      <c r="J552"/>
      <c r="K552"/>
    </row>
    <row r="553" spans="1:11" s="7" customFormat="1" ht="28.5" customHeight="1" x14ac:dyDescent="0.25">
      <c r="A553" s="12"/>
      <c r="B553" s="12"/>
      <c r="C553" s="15" t="s">
        <v>1096</v>
      </c>
      <c r="D553" s="15" t="s">
        <v>1097</v>
      </c>
      <c r="E553" s="15" t="s">
        <v>1281</v>
      </c>
      <c r="F553" s="17">
        <v>100</v>
      </c>
      <c r="G553" s="15">
        <v>40.44</v>
      </c>
      <c r="H553" s="18">
        <v>404.4</v>
      </c>
      <c r="I553"/>
      <c r="J553"/>
      <c r="K553"/>
    </row>
    <row r="554" spans="1:11" s="7" customFormat="1" ht="28.5" customHeight="1" x14ac:dyDescent="0.25">
      <c r="A554" s="12"/>
      <c r="B554" s="12"/>
      <c r="C554" s="15" t="s">
        <v>1098</v>
      </c>
      <c r="D554" s="15" t="s">
        <v>1099</v>
      </c>
      <c r="E554" s="15" t="s">
        <v>1281</v>
      </c>
      <c r="F554" s="17">
        <v>75</v>
      </c>
      <c r="G554" s="15">
        <v>34.340000000000003</v>
      </c>
      <c r="H554" s="18">
        <v>457.87</v>
      </c>
      <c r="I554"/>
      <c r="J554"/>
      <c r="K554"/>
    </row>
    <row r="555" spans="1:11" s="7" customFormat="1" ht="28.5" customHeight="1" x14ac:dyDescent="0.25">
      <c r="A555" s="12"/>
      <c r="B555" s="12"/>
      <c r="C555" s="15" t="s">
        <v>1100</v>
      </c>
      <c r="D555" s="15" t="s">
        <v>1101</v>
      </c>
      <c r="E555" s="15" t="s">
        <v>1281</v>
      </c>
      <c r="F555" s="17">
        <v>75</v>
      </c>
      <c r="G555" s="15">
        <v>37.15</v>
      </c>
      <c r="H555" s="18">
        <v>495.33</v>
      </c>
      <c r="I555"/>
      <c r="J555"/>
      <c r="K555"/>
    </row>
    <row r="556" spans="1:11" s="7" customFormat="1" ht="28.5" customHeight="1" x14ac:dyDescent="0.25">
      <c r="A556" s="12"/>
      <c r="B556" s="12"/>
      <c r="C556" s="15" t="s">
        <v>1102</v>
      </c>
      <c r="D556" s="15" t="s">
        <v>1103</v>
      </c>
      <c r="E556" s="15" t="s">
        <v>1281</v>
      </c>
      <c r="F556" s="17">
        <v>50</v>
      </c>
      <c r="G556" s="18">
        <v>28.6</v>
      </c>
      <c r="H556" s="18">
        <v>572</v>
      </c>
      <c r="I556"/>
      <c r="J556"/>
      <c r="K556"/>
    </row>
    <row r="557" spans="1:11" s="7" customFormat="1" ht="28.5" customHeight="1" x14ac:dyDescent="0.25">
      <c r="A557" s="12"/>
      <c r="B557" s="12"/>
      <c r="C557" s="15" t="s">
        <v>1104</v>
      </c>
      <c r="D557" s="15" t="s">
        <v>1105</v>
      </c>
      <c r="E557" s="15" t="s">
        <v>1281</v>
      </c>
      <c r="F557" s="17">
        <v>50</v>
      </c>
      <c r="G557" s="15">
        <v>33.659999999999997</v>
      </c>
      <c r="H557" s="18">
        <v>673.2</v>
      </c>
      <c r="I557"/>
      <c r="J557"/>
      <c r="K557"/>
    </row>
    <row r="558" spans="1:11" s="7" customFormat="1" ht="28.5" customHeight="1" x14ac:dyDescent="0.25">
      <c r="A558" s="12"/>
      <c r="B558" s="12"/>
      <c r="C558" s="15" t="s">
        <v>1106</v>
      </c>
      <c r="D558" s="15" t="s">
        <v>1107</v>
      </c>
      <c r="E558" s="15" t="s">
        <v>1281</v>
      </c>
      <c r="F558" s="17">
        <v>50</v>
      </c>
      <c r="G558" s="18">
        <v>37.1</v>
      </c>
      <c r="H558" s="18">
        <v>742</v>
      </c>
      <c r="I558"/>
      <c r="J558"/>
      <c r="K558"/>
    </row>
    <row r="559" spans="1:11" s="7" customFormat="1" ht="28.5" customHeight="1" x14ac:dyDescent="0.25">
      <c r="A559" s="12"/>
      <c r="B559" s="12"/>
      <c r="C559" s="15" t="s">
        <v>1108</v>
      </c>
      <c r="D559" s="15" t="s">
        <v>1109</v>
      </c>
      <c r="E559" s="15" t="s">
        <v>1281</v>
      </c>
      <c r="F559" s="17">
        <v>50</v>
      </c>
      <c r="G559" s="15">
        <v>37.19</v>
      </c>
      <c r="H559" s="18">
        <v>743.8</v>
      </c>
      <c r="I559"/>
      <c r="J559"/>
      <c r="K559"/>
    </row>
    <row r="560" spans="1:11" s="7" customFormat="1" ht="28.5" customHeight="1" x14ac:dyDescent="0.25">
      <c r="A560" s="12"/>
      <c r="B560" s="12"/>
      <c r="C560" s="15" t="s">
        <v>1110</v>
      </c>
      <c r="D560" s="15" t="s">
        <v>1111</v>
      </c>
      <c r="E560" s="15" t="s">
        <v>1281</v>
      </c>
      <c r="F560" s="17">
        <v>50</v>
      </c>
      <c r="G560" s="15">
        <v>43.19</v>
      </c>
      <c r="H560" s="18">
        <v>863.8</v>
      </c>
      <c r="I560"/>
      <c r="J560"/>
      <c r="K560"/>
    </row>
    <row r="561" spans="1:11" s="7" customFormat="1" ht="28.5" customHeight="1" thickBot="1" x14ac:dyDescent="0.3">
      <c r="A561" s="23"/>
      <c r="B561" s="23"/>
      <c r="C561" s="24" t="s">
        <v>1112</v>
      </c>
      <c r="D561" s="24" t="s">
        <v>1113</v>
      </c>
      <c r="E561" s="24" t="s">
        <v>1281</v>
      </c>
      <c r="F561" s="25">
        <v>50</v>
      </c>
      <c r="G561" s="24">
        <v>44.35</v>
      </c>
      <c r="H561" s="26">
        <v>887</v>
      </c>
      <c r="I561"/>
      <c r="J561"/>
      <c r="K561"/>
    </row>
    <row r="562" spans="1:11" s="7" customFormat="1" ht="28.5" customHeight="1" x14ac:dyDescent="0.25">
      <c r="A562" s="12"/>
      <c r="B562" s="12"/>
      <c r="C562" s="19" t="s">
        <v>1114</v>
      </c>
      <c r="D562" s="19" t="s">
        <v>1115</v>
      </c>
      <c r="E562" s="19" t="s">
        <v>1281</v>
      </c>
      <c r="F562" s="20">
        <v>350</v>
      </c>
      <c r="G562" s="19">
        <v>89.25</v>
      </c>
      <c r="H562" s="21">
        <v>255</v>
      </c>
      <c r="I562"/>
      <c r="J562"/>
      <c r="K562"/>
    </row>
    <row r="563" spans="1:11" s="7" customFormat="1" ht="28.5" customHeight="1" x14ac:dyDescent="0.25">
      <c r="A563" s="12"/>
      <c r="B563" s="12"/>
      <c r="C563" s="15" t="s">
        <v>1116</v>
      </c>
      <c r="D563" s="15" t="s">
        <v>1117</v>
      </c>
      <c r="E563" s="15" t="s">
        <v>1281</v>
      </c>
      <c r="F563" s="17">
        <v>300</v>
      </c>
      <c r="G563" s="15">
        <v>82.65</v>
      </c>
      <c r="H563" s="18">
        <v>275.5</v>
      </c>
      <c r="I563"/>
      <c r="J563"/>
      <c r="K563"/>
    </row>
    <row r="564" spans="1:11" s="7" customFormat="1" ht="28.5" customHeight="1" x14ac:dyDescent="0.25">
      <c r="A564" s="12"/>
      <c r="B564" s="12"/>
      <c r="C564" s="15" t="s">
        <v>1118</v>
      </c>
      <c r="D564" s="15" t="s">
        <v>1119</v>
      </c>
      <c r="E564" s="15" t="s">
        <v>1281</v>
      </c>
      <c r="F564" s="17">
        <v>250</v>
      </c>
      <c r="G564" s="15">
        <v>72.63</v>
      </c>
      <c r="H564" s="18">
        <v>290.52</v>
      </c>
      <c r="I564"/>
      <c r="J564"/>
      <c r="K564"/>
    </row>
    <row r="565" spans="1:11" s="7" customFormat="1" ht="28.5" customHeight="1" x14ac:dyDescent="0.25">
      <c r="A565" s="12"/>
      <c r="B565" s="12"/>
      <c r="C565" s="15" t="s">
        <v>1120</v>
      </c>
      <c r="D565" s="15" t="s">
        <v>1121</v>
      </c>
      <c r="E565" s="15" t="s">
        <v>1281</v>
      </c>
      <c r="F565" s="17">
        <v>200</v>
      </c>
      <c r="G565" s="15">
        <v>63.08</v>
      </c>
      <c r="H565" s="18">
        <v>315.39999999999998</v>
      </c>
      <c r="I565"/>
      <c r="J565"/>
      <c r="K565"/>
    </row>
    <row r="566" spans="1:11" s="7" customFormat="1" ht="28.5" customHeight="1" x14ac:dyDescent="0.25">
      <c r="A566" s="12"/>
      <c r="B566" s="12"/>
      <c r="C566" s="15" t="s">
        <v>1122</v>
      </c>
      <c r="D566" s="15" t="s">
        <v>1123</v>
      </c>
      <c r="E566" s="15" t="s">
        <v>1281</v>
      </c>
      <c r="F566" s="17">
        <v>200</v>
      </c>
      <c r="G566" s="15">
        <v>68.12</v>
      </c>
      <c r="H566" s="18">
        <v>340.6</v>
      </c>
      <c r="I566"/>
      <c r="J566"/>
      <c r="K566"/>
    </row>
    <row r="567" spans="1:11" s="7" customFormat="1" ht="28.5" customHeight="1" x14ac:dyDescent="0.25">
      <c r="A567" s="12"/>
      <c r="B567" s="12"/>
      <c r="C567" s="15" t="s">
        <v>1124</v>
      </c>
      <c r="D567" s="15" t="s">
        <v>1125</v>
      </c>
      <c r="E567" s="15" t="s">
        <v>1281</v>
      </c>
      <c r="F567" s="17">
        <v>150</v>
      </c>
      <c r="G567" s="15">
        <v>54.75</v>
      </c>
      <c r="H567" s="18">
        <v>365</v>
      </c>
      <c r="I567"/>
      <c r="J567"/>
      <c r="K567"/>
    </row>
    <row r="568" spans="1:11" s="7" customFormat="1" ht="28.5" customHeight="1" x14ac:dyDescent="0.25">
      <c r="A568" s="12"/>
      <c r="B568" s="12"/>
      <c r="C568" s="15" t="s">
        <v>1126</v>
      </c>
      <c r="D568" s="15" t="s">
        <v>1127</v>
      </c>
      <c r="E568" s="15" t="s">
        <v>1281</v>
      </c>
      <c r="F568" s="17">
        <v>150</v>
      </c>
      <c r="G568" s="18">
        <v>60.1</v>
      </c>
      <c r="H568" s="18">
        <v>400.67</v>
      </c>
      <c r="I568"/>
      <c r="J568"/>
      <c r="K568"/>
    </row>
    <row r="569" spans="1:11" s="7" customFormat="1" ht="28.5" customHeight="1" x14ac:dyDescent="0.25">
      <c r="A569" s="12"/>
      <c r="B569" s="12"/>
      <c r="C569" s="15" t="s">
        <v>1128</v>
      </c>
      <c r="D569" s="15" t="s">
        <v>1129</v>
      </c>
      <c r="E569" s="15" t="s">
        <v>1281</v>
      </c>
      <c r="F569" s="17">
        <v>150</v>
      </c>
      <c r="G569" s="15">
        <v>67.53</v>
      </c>
      <c r="H569" s="18">
        <v>450.2</v>
      </c>
      <c r="I569"/>
      <c r="J569"/>
      <c r="K569"/>
    </row>
    <row r="570" spans="1:11" s="7" customFormat="1" ht="28.5" customHeight="1" x14ac:dyDescent="0.25">
      <c r="A570" s="12"/>
      <c r="B570" s="12"/>
      <c r="C570" s="15" t="s">
        <v>1130</v>
      </c>
      <c r="D570" s="15" t="s">
        <v>1131</v>
      </c>
      <c r="E570" s="15" t="s">
        <v>1281</v>
      </c>
      <c r="F570" s="17">
        <v>150</v>
      </c>
      <c r="G570" s="18">
        <v>69.099999999999994</v>
      </c>
      <c r="H570" s="18">
        <v>460.67</v>
      </c>
      <c r="I570"/>
      <c r="J570"/>
      <c r="K570"/>
    </row>
    <row r="571" spans="1:11" s="7" customFormat="1" ht="28.5" customHeight="1" x14ac:dyDescent="0.25">
      <c r="A571" s="12"/>
      <c r="B571" s="12"/>
      <c r="C571" s="15" t="s">
        <v>1132</v>
      </c>
      <c r="D571" s="15" t="s">
        <v>1133</v>
      </c>
      <c r="E571" s="15" t="s">
        <v>1281</v>
      </c>
      <c r="F571" s="17">
        <v>100</v>
      </c>
      <c r="G571" s="18">
        <v>49.1</v>
      </c>
      <c r="H571" s="18">
        <v>491</v>
      </c>
      <c r="I571"/>
      <c r="J571"/>
      <c r="K571"/>
    </row>
    <row r="572" spans="1:11" s="7" customFormat="1" ht="28.5" customHeight="1" thickBot="1" x14ac:dyDescent="0.3">
      <c r="A572" s="12"/>
      <c r="B572" s="28"/>
      <c r="C572" s="29" t="s">
        <v>1134</v>
      </c>
      <c r="D572" s="29" t="s">
        <v>1135</v>
      </c>
      <c r="E572" s="29" t="s">
        <v>1281</v>
      </c>
      <c r="F572" s="30">
        <v>100</v>
      </c>
      <c r="G572" s="29">
        <v>50.14</v>
      </c>
      <c r="H572" s="31">
        <v>501.4</v>
      </c>
      <c r="I572"/>
      <c r="J572"/>
      <c r="K572"/>
    </row>
    <row r="573" spans="1:11" s="7" customFormat="1" ht="28.5" customHeight="1" x14ac:dyDescent="0.25">
      <c r="A573" s="12"/>
      <c r="B573" s="12"/>
      <c r="C573" s="19" t="s">
        <v>1136</v>
      </c>
      <c r="D573" s="19" t="s">
        <v>1137</v>
      </c>
      <c r="E573" s="19" t="s">
        <v>1281</v>
      </c>
      <c r="F573" s="20">
        <v>100</v>
      </c>
      <c r="G573" s="19">
        <v>30.05</v>
      </c>
      <c r="H573" s="21">
        <v>300.5</v>
      </c>
      <c r="I573"/>
      <c r="J573"/>
      <c r="K573"/>
    </row>
    <row r="574" spans="1:11" s="7" customFormat="1" ht="28.5" customHeight="1" x14ac:dyDescent="0.25">
      <c r="A574" s="12"/>
      <c r="B574" s="12"/>
      <c r="C574" s="15" t="s">
        <v>1138</v>
      </c>
      <c r="D574" s="15" t="s">
        <v>1139</v>
      </c>
      <c r="E574" s="15" t="s">
        <v>1281</v>
      </c>
      <c r="F574" s="17">
        <v>100</v>
      </c>
      <c r="G574" s="15">
        <v>31.55</v>
      </c>
      <c r="H574" s="18">
        <v>315.5</v>
      </c>
      <c r="I574"/>
      <c r="J574"/>
      <c r="K574"/>
    </row>
    <row r="575" spans="1:11" s="7" customFormat="1" ht="28.5" customHeight="1" x14ac:dyDescent="0.25">
      <c r="A575" s="12"/>
      <c r="B575" s="12"/>
      <c r="C575" s="15" t="s">
        <v>1140</v>
      </c>
      <c r="D575" s="15" t="s">
        <v>1141</v>
      </c>
      <c r="E575" s="15" t="s">
        <v>1281</v>
      </c>
      <c r="F575" s="17">
        <v>75</v>
      </c>
      <c r="G575" s="15">
        <v>26.16</v>
      </c>
      <c r="H575" s="18">
        <v>348.8</v>
      </c>
      <c r="I575"/>
      <c r="J575"/>
      <c r="K575"/>
    </row>
    <row r="576" spans="1:11" s="7" customFormat="1" ht="28.5" customHeight="1" x14ac:dyDescent="0.25">
      <c r="A576" s="12"/>
      <c r="B576" s="12"/>
      <c r="C576" s="15" t="s">
        <v>1142</v>
      </c>
      <c r="D576" s="15" t="s">
        <v>1143</v>
      </c>
      <c r="E576" s="15" t="s">
        <v>1281</v>
      </c>
      <c r="F576" s="17">
        <v>75</v>
      </c>
      <c r="G576" s="15">
        <v>28.05</v>
      </c>
      <c r="H576" s="18">
        <v>374</v>
      </c>
      <c r="I576"/>
      <c r="J576"/>
      <c r="K576"/>
    </row>
    <row r="577" spans="1:11" s="7" customFormat="1" ht="28.5" customHeight="1" x14ac:dyDescent="0.25">
      <c r="A577" s="12"/>
      <c r="B577" s="12"/>
      <c r="C577" s="15" t="s">
        <v>1144</v>
      </c>
      <c r="D577" s="15" t="s">
        <v>1145</v>
      </c>
      <c r="E577" s="15" t="s">
        <v>1281</v>
      </c>
      <c r="F577" s="17">
        <v>50</v>
      </c>
      <c r="G577" s="15">
        <v>20.75</v>
      </c>
      <c r="H577" s="18">
        <v>415</v>
      </c>
      <c r="I577"/>
      <c r="J577"/>
      <c r="K577"/>
    </row>
    <row r="578" spans="1:11" s="7" customFormat="1" ht="28.5" customHeight="1" x14ac:dyDescent="0.25">
      <c r="A578" s="12"/>
      <c r="B578" s="12"/>
      <c r="C578" s="15" t="s">
        <v>1146</v>
      </c>
      <c r="D578" s="15" t="s">
        <v>1147</v>
      </c>
      <c r="E578" s="15" t="s">
        <v>1281</v>
      </c>
      <c r="F578" s="17">
        <v>50</v>
      </c>
      <c r="G578" s="15">
        <v>22.53</v>
      </c>
      <c r="H578" s="18">
        <v>450.6</v>
      </c>
      <c r="I578"/>
      <c r="J578"/>
      <c r="K578"/>
    </row>
    <row r="579" spans="1:11" s="7" customFormat="1" ht="28.5" customHeight="1" x14ac:dyDescent="0.25">
      <c r="A579" s="12"/>
      <c r="B579" s="12"/>
      <c r="C579" s="15" t="s">
        <v>1148</v>
      </c>
      <c r="D579" s="15" t="s">
        <v>1149</v>
      </c>
      <c r="E579" s="15" t="s">
        <v>1281</v>
      </c>
      <c r="F579" s="17">
        <v>50</v>
      </c>
      <c r="G579" s="15">
        <v>25.01</v>
      </c>
      <c r="H579" s="18">
        <v>500.2</v>
      </c>
      <c r="I579"/>
      <c r="J579"/>
      <c r="K579"/>
    </row>
    <row r="580" spans="1:11" s="7" customFormat="1" ht="28.5" customHeight="1" x14ac:dyDescent="0.25">
      <c r="A580" s="12"/>
      <c r="B580" s="12"/>
      <c r="C580" s="15" t="s">
        <v>1150</v>
      </c>
      <c r="D580" s="15" t="s">
        <v>1151</v>
      </c>
      <c r="E580" s="15" t="s">
        <v>1281</v>
      </c>
      <c r="F580" s="17">
        <v>50</v>
      </c>
      <c r="G580" s="15">
        <v>25.54</v>
      </c>
      <c r="H580" s="18">
        <v>510.8</v>
      </c>
      <c r="I580"/>
      <c r="J580"/>
      <c r="K580"/>
    </row>
    <row r="581" spans="1:11" s="7" customFormat="1" ht="28.5" customHeight="1" x14ac:dyDescent="0.25">
      <c r="A581" s="12"/>
      <c r="B581" s="12"/>
      <c r="C581" s="15" t="s">
        <v>1152</v>
      </c>
      <c r="D581" s="15" t="s">
        <v>1153</v>
      </c>
      <c r="E581" s="15" t="s">
        <v>1281</v>
      </c>
      <c r="F581" s="17">
        <v>50</v>
      </c>
      <c r="G581" s="15">
        <v>27.05</v>
      </c>
      <c r="H581" s="18">
        <v>541</v>
      </c>
      <c r="I581"/>
      <c r="J581"/>
      <c r="K581"/>
    </row>
    <row r="582" spans="1:11" s="7" customFormat="1" ht="28.5" customHeight="1" thickBot="1" x14ac:dyDescent="0.3">
      <c r="A582" s="23"/>
      <c r="B582" s="23"/>
      <c r="C582" s="24" t="s">
        <v>1154</v>
      </c>
      <c r="D582" s="24" t="s">
        <v>1155</v>
      </c>
      <c r="E582" s="24" t="s">
        <v>1281</v>
      </c>
      <c r="F582" s="25">
        <v>50</v>
      </c>
      <c r="G582" s="24">
        <v>27.57</v>
      </c>
      <c r="H582" s="26">
        <v>551.4</v>
      </c>
      <c r="I582"/>
      <c r="J582"/>
      <c r="K582"/>
    </row>
    <row r="583" spans="1:11" s="7" customFormat="1" ht="28.5" customHeight="1" x14ac:dyDescent="0.25">
      <c r="A583" s="12"/>
      <c r="B583" s="12"/>
      <c r="C583" s="19" t="s">
        <v>1156</v>
      </c>
      <c r="D583" s="19" t="s">
        <v>1157</v>
      </c>
      <c r="E583" s="19" t="s">
        <v>1281</v>
      </c>
      <c r="F583" s="20">
        <v>500</v>
      </c>
      <c r="G583" s="21">
        <v>66</v>
      </c>
      <c r="H583" s="21">
        <v>132</v>
      </c>
      <c r="I583"/>
      <c r="J583"/>
      <c r="K583"/>
    </row>
    <row r="584" spans="1:11" s="7" customFormat="1" ht="28.5" customHeight="1" x14ac:dyDescent="0.25">
      <c r="A584" s="12"/>
      <c r="B584" s="12"/>
      <c r="C584" s="15" t="s">
        <v>1158</v>
      </c>
      <c r="D584" s="15" t="s">
        <v>1159</v>
      </c>
      <c r="E584" s="15" t="s">
        <v>1281</v>
      </c>
      <c r="F584" s="17">
        <v>400</v>
      </c>
      <c r="G584" s="18">
        <v>60.8</v>
      </c>
      <c r="H584" s="18">
        <v>152</v>
      </c>
      <c r="I584"/>
      <c r="J584"/>
      <c r="K584"/>
    </row>
    <row r="585" spans="1:11" s="7" customFormat="1" ht="28.5" customHeight="1" x14ac:dyDescent="0.25">
      <c r="A585" s="12"/>
      <c r="B585" s="12"/>
      <c r="C585" s="15" t="s">
        <v>1160</v>
      </c>
      <c r="D585" s="15" t="s">
        <v>1161</v>
      </c>
      <c r="E585" s="15" t="s">
        <v>1281</v>
      </c>
      <c r="F585" s="17">
        <v>400</v>
      </c>
      <c r="G585" s="15">
        <v>64.12</v>
      </c>
      <c r="H585" s="18">
        <v>160.30000000000001</v>
      </c>
      <c r="I585"/>
      <c r="J585"/>
      <c r="K585"/>
    </row>
    <row r="586" spans="1:11" s="7" customFormat="1" ht="28.5" customHeight="1" x14ac:dyDescent="0.25">
      <c r="A586" s="12"/>
      <c r="B586" s="12"/>
      <c r="C586" s="15" t="s">
        <v>1162</v>
      </c>
      <c r="D586" s="15" t="s">
        <v>1163</v>
      </c>
      <c r="E586" s="15" t="s">
        <v>1281</v>
      </c>
      <c r="F586" s="17">
        <v>350</v>
      </c>
      <c r="G586" s="15">
        <v>59.85</v>
      </c>
      <c r="H586" s="18">
        <v>171</v>
      </c>
      <c r="I586"/>
      <c r="J586"/>
      <c r="K586"/>
    </row>
    <row r="587" spans="1:11" s="7" customFormat="1" ht="28.5" customHeight="1" x14ac:dyDescent="0.25">
      <c r="A587" s="12"/>
      <c r="B587" s="12"/>
      <c r="C587" s="15" t="s">
        <v>1164</v>
      </c>
      <c r="D587" s="15" t="s">
        <v>1165</v>
      </c>
      <c r="E587" s="15" t="s">
        <v>1281</v>
      </c>
      <c r="F587" s="17">
        <v>300</v>
      </c>
      <c r="G587" s="15">
        <v>58.62</v>
      </c>
      <c r="H587" s="18">
        <v>195.4</v>
      </c>
      <c r="I587"/>
      <c r="J587"/>
      <c r="K587"/>
    </row>
    <row r="588" spans="1:11" s="7" customFormat="1" ht="28.5" customHeight="1" x14ac:dyDescent="0.25">
      <c r="A588" s="12"/>
      <c r="B588" s="12"/>
      <c r="C588" s="15" t="s">
        <v>1166</v>
      </c>
      <c r="D588" s="15" t="s">
        <v>1167</v>
      </c>
      <c r="E588" s="15" t="s">
        <v>1281</v>
      </c>
      <c r="F588" s="17">
        <v>250</v>
      </c>
      <c r="G588" s="15">
        <v>54.28</v>
      </c>
      <c r="H588" s="18">
        <v>217.12</v>
      </c>
      <c r="I588"/>
      <c r="J588"/>
      <c r="K588"/>
    </row>
    <row r="589" spans="1:11" s="7" customFormat="1" ht="28.5" customHeight="1" x14ac:dyDescent="0.25">
      <c r="A589" s="12"/>
      <c r="B589" s="12"/>
      <c r="C589" s="15" t="s">
        <v>1168</v>
      </c>
      <c r="D589" s="15" t="s">
        <v>1169</v>
      </c>
      <c r="E589" s="15" t="s">
        <v>1281</v>
      </c>
      <c r="F589" s="17">
        <v>200</v>
      </c>
      <c r="G589" s="15">
        <v>49.12</v>
      </c>
      <c r="H589" s="18">
        <v>245.6</v>
      </c>
      <c r="I589"/>
      <c r="J589"/>
      <c r="K589"/>
    </row>
    <row r="590" spans="1:11" s="7" customFormat="1" ht="28.5" customHeight="1" x14ac:dyDescent="0.25">
      <c r="A590" s="12"/>
      <c r="B590" s="12"/>
      <c r="C590" s="15" t="s">
        <v>1170</v>
      </c>
      <c r="D590" s="15" t="s">
        <v>1171</v>
      </c>
      <c r="E590" s="15" t="s">
        <v>1281</v>
      </c>
      <c r="F590" s="17">
        <v>200</v>
      </c>
      <c r="G590" s="15">
        <v>54.78</v>
      </c>
      <c r="H590" s="18">
        <v>273.89999999999998</v>
      </c>
      <c r="I590"/>
      <c r="J590"/>
      <c r="K590"/>
    </row>
    <row r="591" spans="1:11" s="7" customFormat="1" ht="28.5" customHeight="1" x14ac:dyDescent="0.25">
      <c r="A591" s="12"/>
      <c r="B591" s="12"/>
      <c r="C591" s="15" t="s">
        <v>1172</v>
      </c>
      <c r="D591" s="15" t="s">
        <v>1173</v>
      </c>
      <c r="E591" s="15" t="s">
        <v>1281</v>
      </c>
      <c r="F591" s="17">
        <v>150</v>
      </c>
      <c r="G591" s="15">
        <v>44.49</v>
      </c>
      <c r="H591" s="18">
        <v>296.60000000000002</v>
      </c>
      <c r="I591"/>
      <c r="J591"/>
      <c r="K591"/>
    </row>
    <row r="592" spans="1:11" s="7" customFormat="1" ht="28.5" customHeight="1" thickBot="1" x14ac:dyDescent="0.3">
      <c r="A592" s="12"/>
      <c r="B592" s="28"/>
      <c r="C592" s="29" t="s">
        <v>1174</v>
      </c>
      <c r="D592" s="29" t="s">
        <v>1175</v>
      </c>
      <c r="E592" s="29" t="s">
        <v>1281</v>
      </c>
      <c r="F592" s="30">
        <v>150</v>
      </c>
      <c r="G592" s="29">
        <v>46.06</v>
      </c>
      <c r="H592" s="31">
        <v>307.07</v>
      </c>
      <c r="I592"/>
      <c r="J592"/>
      <c r="K592"/>
    </row>
    <row r="593" spans="1:11" s="7" customFormat="1" ht="28.5" customHeight="1" x14ac:dyDescent="0.25">
      <c r="A593" s="12"/>
      <c r="B593" s="12"/>
      <c r="C593" s="19" t="s">
        <v>1176</v>
      </c>
      <c r="D593" s="19" t="s">
        <v>1177</v>
      </c>
      <c r="E593" s="19" t="s">
        <v>1281</v>
      </c>
      <c r="F593" s="20">
        <v>100</v>
      </c>
      <c r="G593" s="21">
        <v>16.100000000000001</v>
      </c>
      <c r="H593" s="21">
        <v>161</v>
      </c>
      <c r="I593"/>
      <c r="J593"/>
      <c r="K593"/>
    </row>
    <row r="594" spans="1:11" s="7" customFormat="1" ht="28.5" customHeight="1" x14ac:dyDescent="0.25">
      <c r="A594" s="12"/>
      <c r="B594" s="12"/>
      <c r="C594" s="15" t="s">
        <v>1178</v>
      </c>
      <c r="D594" s="15" t="s">
        <v>1179</v>
      </c>
      <c r="E594" s="15" t="s">
        <v>1281</v>
      </c>
      <c r="F594" s="17">
        <v>100</v>
      </c>
      <c r="G594" s="15">
        <v>16.36</v>
      </c>
      <c r="H594" s="18">
        <v>163.6</v>
      </c>
      <c r="I594"/>
      <c r="J594"/>
      <c r="K594"/>
    </row>
    <row r="595" spans="1:11" s="7" customFormat="1" ht="28.5" customHeight="1" x14ac:dyDescent="0.25">
      <c r="A595" s="12"/>
      <c r="B595" s="12"/>
      <c r="C595" s="15" t="s">
        <v>1180</v>
      </c>
      <c r="D595" s="15" t="s">
        <v>1181</v>
      </c>
      <c r="E595" s="15" t="s">
        <v>1281</v>
      </c>
      <c r="F595" s="17">
        <v>100</v>
      </c>
      <c r="G595" s="15">
        <v>17.23</v>
      </c>
      <c r="H595" s="18">
        <v>172.3</v>
      </c>
      <c r="I595"/>
      <c r="J595"/>
      <c r="K595"/>
    </row>
    <row r="596" spans="1:11" s="7" customFormat="1" ht="28.5" customHeight="1" x14ac:dyDescent="0.25">
      <c r="A596" s="12"/>
      <c r="B596" s="12"/>
      <c r="C596" s="15" t="s">
        <v>1182</v>
      </c>
      <c r="D596" s="15" t="s">
        <v>1183</v>
      </c>
      <c r="E596" s="15" t="s">
        <v>1281</v>
      </c>
      <c r="F596" s="17">
        <v>100</v>
      </c>
      <c r="G596" s="15">
        <v>18.350000000000001</v>
      </c>
      <c r="H596" s="18">
        <v>183.5</v>
      </c>
      <c r="I596"/>
      <c r="J596"/>
      <c r="K596"/>
    </row>
    <row r="597" spans="1:11" s="7" customFormat="1" ht="28.5" customHeight="1" x14ac:dyDescent="0.25">
      <c r="A597" s="12"/>
      <c r="B597" s="12"/>
      <c r="C597" s="15" t="s">
        <v>1184</v>
      </c>
      <c r="D597" s="15" t="s">
        <v>1185</v>
      </c>
      <c r="E597" s="15" t="s">
        <v>1281</v>
      </c>
      <c r="F597" s="17">
        <v>100</v>
      </c>
      <c r="G597" s="15">
        <v>20.81</v>
      </c>
      <c r="H597" s="18">
        <v>208.1</v>
      </c>
      <c r="I597"/>
      <c r="J597"/>
      <c r="K597"/>
    </row>
    <row r="598" spans="1:11" s="7" customFormat="1" ht="28.5" customHeight="1" x14ac:dyDescent="0.25">
      <c r="A598" s="12"/>
      <c r="B598" s="12"/>
      <c r="C598" s="15" t="s">
        <v>1186</v>
      </c>
      <c r="D598" s="15" t="s">
        <v>1187</v>
      </c>
      <c r="E598" s="15" t="s">
        <v>1281</v>
      </c>
      <c r="F598" s="17">
        <v>100</v>
      </c>
      <c r="G598" s="15">
        <v>23.09</v>
      </c>
      <c r="H598" s="18">
        <v>230.9</v>
      </c>
      <c r="I598"/>
      <c r="J598"/>
      <c r="K598"/>
    </row>
    <row r="599" spans="1:11" s="7" customFormat="1" ht="28.5" customHeight="1" x14ac:dyDescent="0.25">
      <c r="A599" s="12"/>
      <c r="B599" s="12"/>
      <c r="C599" s="15" t="s">
        <v>1188</v>
      </c>
      <c r="D599" s="15" t="s">
        <v>1189</v>
      </c>
      <c r="E599" s="15" t="s">
        <v>1281</v>
      </c>
      <c r="F599" s="17">
        <v>100</v>
      </c>
      <c r="G599" s="15">
        <v>26.09</v>
      </c>
      <c r="H599" s="18">
        <v>260.89999999999998</v>
      </c>
      <c r="I599"/>
      <c r="J599"/>
      <c r="K599"/>
    </row>
    <row r="600" spans="1:11" s="7" customFormat="1" ht="28.5" customHeight="1" x14ac:dyDescent="0.25">
      <c r="A600" s="12"/>
      <c r="B600" s="12"/>
      <c r="C600" s="15" t="s">
        <v>1190</v>
      </c>
      <c r="D600" s="15" t="s">
        <v>1191</v>
      </c>
      <c r="E600" s="15" t="s">
        <v>1281</v>
      </c>
      <c r="F600" s="17">
        <v>100</v>
      </c>
      <c r="G600" s="15">
        <v>29.06</v>
      </c>
      <c r="H600" s="18">
        <v>290.60000000000002</v>
      </c>
      <c r="I600"/>
      <c r="J600"/>
      <c r="K600"/>
    </row>
    <row r="601" spans="1:11" s="7" customFormat="1" ht="28.5" customHeight="1" x14ac:dyDescent="0.25">
      <c r="A601" s="12"/>
      <c r="B601" s="12"/>
      <c r="C601" s="15" t="s">
        <v>1192</v>
      </c>
      <c r="D601" s="15" t="s">
        <v>1193</v>
      </c>
      <c r="E601" s="15" t="s">
        <v>1281</v>
      </c>
      <c r="F601" s="17">
        <v>100</v>
      </c>
      <c r="G601" s="15">
        <v>31.44</v>
      </c>
      <c r="H601" s="18">
        <v>314.39999999999998</v>
      </c>
      <c r="I601"/>
      <c r="J601"/>
      <c r="K601"/>
    </row>
    <row r="602" spans="1:11" s="7" customFormat="1" ht="28.5" customHeight="1" thickBot="1" x14ac:dyDescent="0.3">
      <c r="A602" s="23"/>
      <c r="B602" s="23"/>
      <c r="C602" s="24" t="s">
        <v>1194</v>
      </c>
      <c r="D602" s="24" t="s">
        <v>1195</v>
      </c>
      <c r="E602" s="24" t="s">
        <v>1281</v>
      </c>
      <c r="F602" s="25">
        <v>100</v>
      </c>
      <c r="G602" s="24">
        <v>32.54</v>
      </c>
      <c r="H602" s="26">
        <v>325.39999999999998</v>
      </c>
      <c r="I602"/>
      <c r="J602"/>
      <c r="K602"/>
    </row>
    <row r="603" spans="1:11" s="7" customFormat="1" ht="28.5" customHeight="1" x14ac:dyDescent="0.25">
      <c r="A603" s="12"/>
      <c r="B603" s="12"/>
      <c r="C603" s="19" t="s">
        <v>1196</v>
      </c>
      <c r="D603" s="19" t="s">
        <v>1197</v>
      </c>
      <c r="E603" s="19" t="s">
        <v>1281</v>
      </c>
      <c r="F603" s="20">
        <v>200</v>
      </c>
      <c r="G603" s="19">
        <v>38.659999999999997</v>
      </c>
      <c r="H603" s="21">
        <v>193.3</v>
      </c>
      <c r="I603"/>
      <c r="J603"/>
      <c r="K603"/>
    </row>
    <row r="604" spans="1:11" s="7" customFormat="1" ht="28.5" customHeight="1" x14ac:dyDescent="0.25">
      <c r="A604" s="12"/>
      <c r="B604" s="12"/>
      <c r="C604" s="15" t="s">
        <v>1198</v>
      </c>
      <c r="D604" s="15" t="s">
        <v>1199</v>
      </c>
      <c r="E604" s="15" t="s">
        <v>1281</v>
      </c>
      <c r="F604" s="17">
        <v>200</v>
      </c>
      <c r="G604" s="15">
        <v>43.28</v>
      </c>
      <c r="H604" s="18">
        <v>216.4</v>
      </c>
      <c r="I604"/>
      <c r="J604"/>
      <c r="K604"/>
    </row>
    <row r="605" spans="1:11" s="7" customFormat="1" ht="28.5" customHeight="1" x14ac:dyDescent="0.25">
      <c r="A605" s="12"/>
      <c r="B605" s="12"/>
      <c r="C605" s="15" t="s">
        <v>1200</v>
      </c>
      <c r="D605" s="15" t="s">
        <v>1201</v>
      </c>
      <c r="E605" s="15" t="s">
        <v>1281</v>
      </c>
      <c r="F605" s="17">
        <v>200</v>
      </c>
      <c r="G605" s="18">
        <v>50.2</v>
      </c>
      <c r="H605" s="18">
        <v>251</v>
      </c>
      <c r="I605"/>
      <c r="J605"/>
      <c r="K605"/>
    </row>
    <row r="606" spans="1:11" s="7" customFormat="1" ht="28.5" customHeight="1" x14ac:dyDescent="0.25">
      <c r="A606" s="12"/>
      <c r="B606" s="12"/>
      <c r="C606" s="15" t="s">
        <v>1202</v>
      </c>
      <c r="D606" s="15" t="s">
        <v>1203</v>
      </c>
      <c r="E606" s="15" t="s">
        <v>1281</v>
      </c>
      <c r="F606" s="17">
        <v>200</v>
      </c>
      <c r="G606" s="15">
        <v>59.82</v>
      </c>
      <c r="H606" s="18">
        <v>299.10000000000002</v>
      </c>
      <c r="I606"/>
      <c r="J606"/>
      <c r="K606"/>
    </row>
    <row r="607" spans="1:11" s="7" customFormat="1" ht="28.5" customHeight="1" x14ac:dyDescent="0.25">
      <c r="A607" s="12"/>
      <c r="B607" s="12"/>
      <c r="C607" s="15" t="s">
        <v>1204</v>
      </c>
      <c r="D607" s="15" t="s">
        <v>1205</v>
      </c>
      <c r="E607" s="15" t="s">
        <v>1281</v>
      </c>
      <c r="F607" s="17">
        <v>200</v>
      </c>
      <c r="G607" s="15">
        <v>70.48</v>
      </c>
      <c r="H607" s="18">
        <v>352.4</v>
      </c>
      <c r="I607"/>
      <c r="J607"/>
      <c r="K607"/>
    </row>
    <row r="608" spans="1:11" s="7" customFormat="1" ht="28.5" customHeight="1" x14ac:dyDescent="0.25">
      <c r="A608" s="12"/>
      <c r="B608" s="12"/>
      <c r="C608" s="15" t="s">
        <v>1206</v>
      </c>
      <c r="D608" s="15" t="s">
        <v>1207</v>
      </c>
      <c r="E608" s="15" t="s">
        <v>1281</v>
      </c>
      <c r="F608" s="17">
        <v>200</v>
      </c>
      <c r="G608" s="15">
        <v>85.48</v>
      </c>
      <c r="H608" s="18">
        <v>427.4</v>
      </c>
      <c r="I608"/>
      <c r="J608"/>
      <c r="K608"/>
    </row>
    <row r="609" spans="1:11" s="7" customFormat="1" ht="28.5" customHeight="1" x14ac:dyDescent="0.25">
      <c r="A609" s="12"/>
      <c r="B609" s="12"/>
      <c r="C609" s="15" t="s">
        <v>1208</v>
      </c>
      <c r="D609" s="15" t="s">
        <v>1209</v>
      </c>
      <c r="E609" s="15" t="s">
        <v>1281</v>
      </c>
      <c r="F609" s="17">
        <v>200</v>
      </c>
      <c r="G609" s="15">
        <v>90.12</v>
      </c>
      <c r="H609" s="18">
        <v>450.6</v>
      </c>
      <c r="I609"/>
      <c r="J609"/>
      <c r="K609"/>
    </row>
    <row r="610" spans="1:11" s="7" customFormat="1" ht="28.5" customHeight="1" x14ac:dyDescent="0.25">
      <c r="A610" s="12"/>
      <c r="B610" s="12"/>
      <c r="C610" s="15" t="s">
        <v>1210</v>
      </c>
      <c r="D610" s="15" t="s">
        <v>1211</v>
      </c>
      <c r="E610" s="15" t="s">
        <v>1281</v>
      </c>
      <c r="F610" s="17">
        <v>200</v>
      </c>
      <c r="G610" s="15">
        <v>94.72</v>
      </c>
      <c r="H610" s="18">
        <v>473.6</v>
      </c>
      <c r="I610"/>
      <c r="J610"/>
      <c r="K610"/>
    </row>
    <row r="611" spans="1:11" s="7" customFormat="1" ht="28.5" customHeight="1" x14ac:dyDescent="0.25">
      <c r="A611" s="12"/>
      <c r="B611" s="12"/>
      <c r="C611" s="15" t="s">
        <v>1212</v>
      </c>
      <c r="D611" s="15" t="s">
        <v>1213</v>
      </c>
      <c r="E611" s="15" t="s">
        <v>1281</v>
      </c>
      <c r="F611" s="17">
        <v>100</v>
      </c>
      <c r="G611" s="15">
        <v>55.44</v>
      </c>
      <c r="H611" s="18">
        <v>554.4</v>
      </c>
      <c r="I611"/>
      <c r="J611"/>
      <c r="K611"/>
    </row>
    <row r="612" spans="1:11" s="7" customFormat="1" ht="28.5" customHeight="1" x14ac:dyDescent="0.25">
      <c r="A612" s="12"/>
      <c r="B612" s="12"/>
      <c r="C612" s="15" t="s">
        <v>1214</v>
      </c>
      <c r="D612" s="15" t="s">
        <v>1215</v>
      </c>
      <c r="E612" s="15" t="s">
        <v>1281</v>
      </c>
      <c r="F612" s="17">
        <v>100</v>
      </c>
      <c r="G612" s="18">
        <v>138</v>
      </c>
      <c r="H612" s="18">
        <v>1380</v>
      </c>
      <c r="I612"/>
      <c r="J612"/>
      <c r="K612"/>
    </row>
    <row r="613" spans="1:11" s="7" customFormat="1" ht="28.5" customHeight="1" x14ac:dyDescent="0.25">
      <c r="A613" s="12"/>
      <c r="B613" s="12"/>
      <c r="C613" s="15" t="s">
        <v>1216</v>
      </c>
      <c r="D613" s="15" t="s">
        <v>1217</v>
      </c>
      <c r="E613" s="15" t="s">
        <v>1281</v>
      </c>
      <c r="F613" s="17">
        <v>100</v>
      </c>
      <c r="G613" s="18">
        <v>203</v>
      </c>
      <c r="H613" s="18">
        <v>2030</v>
      </c>
      <c r="I613"/>
      <c r="J613"/>
      <c r="K613"/>
    </row>
    <row r="614" spans="1:11" s="7" customFormat="1" ht="28.5" customHeight="1" x14ac:dyDescent="0.25">
      <c r="A614" s="12"/>
      <c r="B614" s="12"/>
      <c r="C614" s="15" t="s">
        <v>1218</v>
      </c>
      <c r="D614" s="15" t="s">
        <v>1219</v>
      </c>
      <c r="E614" s="15" t="s">
        <v>1281</v>
      </c>
      <c r="F614" s="17">
        <v>100</v>
      </c>
      <c r="G614" s="18">
        <v>244</v>
      </c>
      <c r="H614" s="18">
        <v>2440</v>
      </c>
      <c r="I614"/>
      <c r="J614"/>
      <c r="K614"/>
    </row>
    <row r="615" spans="1:11" s="7" customFormat="1" ht="28.5" customHeight="1" x14ac:dyDescent="0.25">
      <c r="A615" s="12"/>
      <c r="B615" s="12"/>
      <c r="C615" s="15" t="s">
        <v>1220</v>
      </c>
      <c r="D615" s="15" t="s">
        <v>1221</v>
      </c>
      <c r="E615" s="15" t="s">
        <v>1281</v>
      </c>
      <c r="F615" s="17">
        <v>50</v>
      </c>
      <c r="G615" s="18">
        <v>148.5</v>
      </c>
      <c r="H615" s="18">
        <v>2970</v>
      </c>
      <c r="I615"/>
      <c r="J615"/>
      <c r="K615"/>
    </row>
    <row r="616" spans="1:11" s="7" customFormat="1" ht="28.5" customHeight="1" thickBot="1" x14ac:dyDescent="0.3">
      <c r="A616" s="23"/>
      <c r="B616" s="23"/>
      <c r="C616" s="24" t="s">
        <v>1222</v>
      </c>
      <c r="D616" s="24" t="s">
        <v>1223</v>
      </c>
      <c r="E616" s="24" t="s">
        <v>1281</v>
      </c>
      <c r="F616" s="25">
        <v>50</v>
      </c>
      <c r="G616" s="26">
        <v>216</v>
      </c>
      <c r="H616" s="26">
        <v>4320</v>
      </c>
      <c r="I616"/>
      <c r="J616"/>
      <c r="K616"/>
    </row>
    <row r="617" spans="1:11" s="7" customFormat="1" ht="28.5" customHeight="1" x14ac:dyDescent="0.25">
      <c r="A617" s="12"/>
      <c r="B617" s="12"/>
      <c r="C617" s="19" t="s">
        <v>1224</v>
      </c>
      <c r="D617" s="19" t="s">
        <v>1225</v>
      </c>
      <c r="E617" s="19" t="s">
        <v>1281</v>
      </c>
      <c r="F617" s="20">
        <v>200</v>
      </c>
      <c r="G617" s="21">
        <v>35</v>
      </c>
      <c r="H617" s="21">
        <v>175</v>
      </c>
      <c r="I617"/>
      <c r="J617"/>
      <c r="K617"/>
    </row>
    <row r="618" spans="1:11" s="7" customFormat="1" ht="28.5" customHeight="1" x14ac:dyDescent="0.25">
      <c r="A618" s="12"/>
      <c r="B618" s="12"/>
      <c r="C618" s="15" t="s">
        <v>1226</v>
      </c>
      <c r="D618" s="15" t="s">
        <v>1227</v>
      </c>
      <c r="E618" s="15" t="s">
        <v>1281</v>
      </c>
      <c r="F618" s="17">
        <v>200</v>
      </c>
      <c r="G618" s="18">
        <v>48.6</v>
      </c>
      <c r="H618" s="18">
        <v>243</v>
      </c>
      <c r="I618"/>
      <c r="J618"/>
      <c r="K618"/>
    </row>
    <row r="619" spans="1:11" s="7" customFormat="1" ht="28.5" customHeight="1" x14ac:dyDescent="0.25">
      <c r="A619" s="12"/>
      <c r="B619" s="12"/>
      <c r="C619" s="15" t="s">
        <v>1228</v>
      </c>
      <c r="D619" s="15" t="s">
        <v>1229</v>
      </c>
      <c r="E619" s="15" t="s">
        <v>1281</v>
      </c>
      <c r="F619" s="17">
        <v>200</v>
      </c>
      <c r="G619" s="15">
        <v>72.14</v>
      </c>
      <c r="H619" s="18">
        <v>360.7</v>
      </c>
      <c r="I619"/>
      <c r="J619"/>
      <c r="K619"/>
    </row>
    <row r="620" spans="1:11" s="7" customFormat="1" ht="28.5" customHeight="1" x14ac:dyDescent="0.25">
      <c r="A620" s="12"/>
      <c r="B620" s="12"/>
      <c r="C620" s="15" t="s">
        <v>1230</v>
      </c>
      <c r="D620" s="15" t="s">
        <v>1231</v>
      </c>
      <c r="E620" s="15" t="s">
        <v>1281</v>
      </c>
      <c r="F620" s="17">
        <v>200</v>
      </c>
      <c r="G620" s="15">
        <v>95.66</v>
      </c>
      <c r="H620" s="18">
        <v>478.3</v>
      </c>
      <c r="I620"/>
      <c r="J620"/>
      <c r="K620"/>
    </row>
    <row r="621" spans="1:11" s="7" customFormat="1" ht="28.5" customHeight="1" thickBot="1" x14ac:dyDescent="0.3">
      <c r="A621" s="23"/>
      <c r="B621" s="23"/>
      <c r="C621" s="24" t="s">
        <v>1232</v>
      </c>
      <c r="D621" s="24" t="s">
        <v>1233</v>
      </c>
      <c r="E621" s="24" t="s">
        <v>1281</v>
      </c>
      <c r="F621" s="25">
        <v>200</v>
      </c>
      <c r="G621" s="24">
        <v>142.04</v>
      </c>
      <c r="H621" s="26">
        <v>710.2</v>
      </c>
      <c r="I621"/>
      <c r="J621"/>
      <c r="K621"/>
    </row>
    <row r="622" spans="1:11" s="7" customFormat="1" ht="28.5" customHeight="1" x14ac:dyDescent="0.25">
      <c r="A622" s="12"/>
      <c r="B622" s="12"/>
      <c r="C622" s="19" t="s">
        <v>1234</v>
      </c>
      <c r="D622" s="19" t="s">
        <v>1235</v>
      </c>
      <c r="E622" s="19" t="s">
        <v>1281</v>
      </c>
      <c r="F622" s="20">
        <v>200</v>
      </c>
      <c r="G622" s="19">
        <v>67.180000000000007</v>
      </c>
      <c r="H622" s="21">
        <v>335.9</v>
      </c>
      <c r="I622"/>
      <c r="J622"/>
      <c r="K622"/>
    </row>
    <row r="623" spans="1:11" s="7" customFormat="1" ht="28.5" customHeight="1" x14ac:dyDescent="0.25">
      <c r="A623" s="12"/>
      <c r="B623" s="12"/>
      <c r="C623" s="15" t="s">
        <v>1236</v>
      </c>
      <c r="D623" s="15" t="s">
        <v>1237</v>
      </c>
      <c r="E623" s="15" t="s">
        <v>1281</v>
      </c>
      <c r="F623" s="17">
        <v>200</v>
      </c>
      <c r="G623" s="15">
        <v>75.540000000000006</v>
      </c>
      <c r="H623" s="18">
        <v>377.7</v>
      </c>
      <c r="I623"/>
      <c r="J623"/>
      <c r="K623"/>
    </row>
    <row r="624" spans="1:11" s="7" customFormat="1" ht="28.5" customHeight="1" x14ac:dyDescent="0.25">
      <c r="A624" s="12"/>
      <c r="B624" s="12"/>
      <c r="C624" s="15" t="s">
        <v>1238</v>
      </c>
      <c r="D624" s="15" t="s">
        <v>1239</v>
      </c>
      <c r="E624" s="15" t="s">
        <v>1281</v>
      </c>
      <c r="F624" s="17">
        <v>200</v>
      </c>
      <c r="G624" s="15">
        <v>109.34</v>
      </c>
      <c r="H624" s="18">
        <v>546.70000000000005</v>
      </c>
      <c r="I624"/>
      <c r="J624"/>
      <c r="K624"/>
    </row>
    <row r="625" spans="1:11" s="7" customFormat="1" ht="28.5" customHeight="1" x14ac:dyDescent="0.25">
      <c r="A625" s="12"/>
      <c r="B625" s="12"/>
      <c r="C625" s="15" t="s">
        <v>1240</v>
      </c>
      <c r="D625" s="15" t="s">
        <v>1241</v>
      </c>
      <c r="E625" s="15" t="s">
        <v>1281</v>
      </c>
      <c r="F625" s="17">
        <v>200</v>
      </c>
      <c r="G625" s="15">
        <v>142.86000000000001</v>
      </c>
      <c r="H625" s="18">
        <v>714.3</v>
      </c>
      <c r="I625"/>
      <c r="J625"/>
      <c r="K625"/>
    </row>
    <row r="626" spans="1:11" s="7" customFormat="1" ht="28.5" customHeight="1" x14ac:dyDescent="0.25">
      <c r="A626" s="12"/>
      <c r="B626" s="12"/>
      <c r="C626" s="15" t="s">
        <v>1242</v>
      </c>
      <c r="D626" s="15" t="s">
        <v>1243</v>
      </c>
      <c r="E626" s="15" t="s">
        <v>1281</v>
      </c>
      <c r="F626" s="17">
        <v>200</v>
      </c>
      <c r="G626" s="15">
        <v>150.16</v>
      </c>
      <c r="H626" s="18">
        <v>750.8</v>
      </c>
      <c r="I626"/>
      <c r="J626"/>
      <c r="K626"/>
    </row>
    <row r="627" spans="1:11" s="7" customFormat="1" ht="28.5" customHeight="1" thickBot="1" x14ac:dyDescent="0.3">
      <c r="A627" s="23"/>
      <c r="B627" s="23"/>
      <c r="C627" s="24" t="s">
        <v>1244</v>
      </c>
      <c r="D627" s="24" t="s">
        <v>1245</v>
      </c>
      <c r="E627" s="24" t="s">
        <v>1281</v>
      </c>
      <c r="F627" s="25">
        <v>200</v>
      </c>
      <c r="G627" s="26">
        <v>411.2</v>
      </c>
      <c r="H627" s="26">
        <v>2056</v>
      </c>
      <c r="I627"/>
      <c r="J627"/>
      <c r="K627"/>
    </row>
    <row r="628" spans="1:11" s="7" customFormat="1" ht="117" customHeight="1" thickBot="1" x14ac:dyDescent="0.3">
      <c r="A628" s="12"/>
      <c r="B628" s="39"/>
      <c r="C628" s="40" t="s">
        <v>1246</v>
      </c>
      <c r="D628" s="40" t="s">
        <v>1247</v>
      </c>
      <c r="E628" s="40" t="s">
        <v>1282</v>
      </c>
      <c r="F628" s="41">
        <v>2000</v>
      </c>
      <c r="G628" s="42">
        <v>250</v>
      </c>
      <c r="H628" s="42">
        <v>125</v>
      </c>
      <c r="I628"/>
      <c r="J628"/>
      <c r="K628"/>
    </row>
    <row r="629" spans="1:11" s="7" customFormat="1" ht="79.5" customHeight="1" thickBot="1" x14ac:dyDescent="0.3">
      <c r="A629" s="12"/>
      <c r="B629" s="44"/>
      <c r="C629" s="45" t="s">
        <v>1248</v>
      </c>
      <c r="D629" s="45" t="s">
        <v>1249</v>
      </c>
      <c r="E629" s="45" t="s">
        <v>1281</v>
      </c>
      <c r="F629" s="46">
        <v>300</v>
      </c>
      <c r="G629" s="47">
        <v>39</v>
      </c>
      <c r="H629" s="47">
        <v>130</v>
      </c>
      <c r="I629"/>
      <c r="J629"/>
      <c r="K629"/>
    </row>
    <row r="630" spans="1:11" s="7" customFormat="1" ht="113.25" customHeight="1" thickBot="1" x14ac:dyDescent="0.3">
      <c r="A630" s="23"/>
      <c r="B630" s="23"/>
      <c r="C630" s="49" t="s">
        <v>1250</v>
      </c>
      <c r="D630" s="49" t="s">
        <v>1251</v>
      </c>
      <c r="E630" s="49" t="s">
        <v>1281</v>
      </c>
      <c r="F630" s="50">
        <v>100</v>
      </c>
      <c r="G630" s="51">
        <v>13.5</v>
      </c>
      <c r="H630" s="51">
        <v>135</v>
      </c>
      <c r="I630"/>
      <c r="J630"/>
      <c r="K630"/>
    </row>
    <row r="631" spans="1:11" s="7" customFormat="1" ht="82.5" customHeight="1" thickBot="1" x14ac:dyDescent="0.3">
      <c r="A631" s="13"/>
      <c r="B631" s="33"/>
      <c r="C631" s="34" t="s">
        <v>1252</v>
      </c>
      <c r="D631" s="34" t="s">
        <v>1253</v>
      </c>
      <c r="E631" s="34" t="s">
        <v>1281</v>
      </c>
      <c r="F631" s="35">
        <v>100</v>
      </c>
      <c r="G631" s="34">
        <v>28.88</v>
      </c>
      <c r="H631" s="36">
        <v>288.8</v>
      </c>
      <c r="I631"/>
      <c r="J631"/>
      <c r="K631"/>
    </row>
    <row r="632" spans="1:11" s="7" customFormat="1" ht="87" customHeight="1" thickBot="1" x14ac:dyDescent="0.3">
      <c r="A632" s="38"/>
      <c r="B632" s="23"/>
      <c r="C632" s="49" t="s">
        <v>1254</v>
      </c>
      <c r="D632" s="49" t="s">
        <v>1255</v>
      </c>
      <c r="E632" s="49" t="s">
        <v>1281</v>
      </c>
      <c r="F632" s="50">
        <v>1</v>
      </c>
      <c r="G632" s="51">
        <v>9.9</v>
      </c>
      <c r="H632" s="51">
        <v>9900</v>
      </c>
      <c r="I632"/>
      <c r="J632"/>
      <c r="K632"/>
    </row>
    <row r="633" spans="1:11" s="7" customFormat="1" ht="55.5" customHeight="1" x14ac:dyDescent="0.25">
      <c r="A633" s="12"/>
      <c r="B633" s="12"/>
      <c r="C633" s="19" t="s">
        <v>1256</v>
      </c>
      <c r="D633" s="19" t="s">
        <v>1257</v>
      </c>
      <c r="E633" s="19" t="s">
        <v>1281</v>
      </c>
      <c r="F633" s="20">
        <v>200</v>
      </c>
      <c r="G633" s="21">
        <v>23</v>
      </c>
      <c r="H633" s="21">
        <v>115</v>
      </c>
      <c r="I633"/>
      <c r="J633"/>
      <c r="K633"/>
    </row>
    <row r="634" spans="1:11" s="7" customFormat="1" ht="55.5" customHeight="1" thickBot="1" x14ac:dyDescent="0.3">
      <c r="A634" s="23"/>
      <c r="B634" s="23"/>
      <c r="C634" s="24" t="s">
        <v>1258</v>
      </c>
      <c r="D634" s="24" t="s">
        <v>1259</v>
      </c>
      <c r="E634" s="24" t="s">
        <v>1281</v>
      </c>
      <c r="F634" s="25">
        <v>700</v>
      </c>
      <c r="G634" s="26">
        <v>73.5</v>
      </c>
      <c r="H634" s="26">
        <v>105</v>
      </c>
      <c r="I634"/>
      <c r="J634"/>
      <c r="K634"/>
    </row>
    <row r="635" spans="1:11" s="7" customFormat="1" ht="50.25" customHeight="1" x14ac:dyDescent="0.25">
      <c r="A635" s="12"/>
      <c r="B635" s="12"/>
      <c r="C635" s="19" t="s">
        <v>1260</v>
      </c>
      <c r="D635" s="19" t="s">
        <v>1261</v>
      </c>
      <c r="E635" s="19" t="s">
        <v>1281</v>
      </c>
      <c r="F635" s="20">
        <v>200</v>
      </c>
      <c r="G635" s="21">
        <v>28</v>
      </c>
      <c r="H635" s="21">
        <v>140</v>
      </c>
      <c r="I635"/>
      <c r="J635"/>
      <c r="K635"/>
    </row>
    <row r="636" spans="1:11" s="7" customFormat="1" ht="50.25" customHeight="1" thickBot="1" x14ac:dyDescent="0.3">
      <c r="A636" s="23"/>
      <c r="B636" s="23"/>
      <c r="C636" s="24" t="s">
        <v>1262</v>
      </c>
      <c r="D636" s="24" t="s">
        <v>1263</v>
      </c>
      <c r="E636" s="24" t="s">
        <v>1281</v>
      </c>
      <c r="F636" s="25">
        <v>700</v>
      </c>
      <c r="G636" s="26">
        <v>94.5</v>
      </c>
      <c r="H636" s="26">
        <v>135</v>
      </c>
      <c r="I636"/>
      <c r="J636"/>
      <c r="K636"/>
    </row>
  </sheetData>
  <pageMargins left="0.7" right="0.7" top="0.75" bottom="0.75" header="0.3" footer="0.3"/>
  <pageSetup paperSize="9" scale="30" fitToHeight="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35"/>
  <sheetViews>
    <sheetView topLeftCell="A394" zoomScale="80" zoomScaleNormal="80" workbookViewId="0">
      <selection activeCell="B183" sqref="B183"/>
    </sheetView>
  </sheetViews>
  <sheetFormatPr defaultRowHeight="15" x14ac:dyDescent="0.25"/>
  <cols>
    <col min="1" max="1" width="24.28515625" customWidth="1"/>
    <col min="2" max="2" width="16" style="2" customWidth="1"/>
    <col min="3" max="3" width="22.5703125" style="1" customWidth="1"/>
    <col min="4" max="4" width="15.140625" style="2" customWidth="1"/>
    <col min="5" max="5" width="14.5703125" style="2" customWidth="1"/>
    <col min="6" max="8" width="8.7109375" style="1" customWidth="1"/>
    <col min="9" max="9" width="28.7109375" style="1" customWidth="1"/>
    <col min="10" max="14" width="28.7109375" style="2" customWidth="1"/>
    <col min="15" max="16" width="29" style="2" customWidth="1"/>
    <col min="17" max="17" width="28.7109375" style="2" customWidth="1"/>
    <col min="18" max="20" width="29" style="2" customWidth="1"/>
  </cols>
  <sheetData>
    <row r="1" spans="1:20" ht="19.5" customHeight="1" thickBot="1" x14ac:dyDescent="0.3">
      <c r="A1" s="116" t="s">
        <v>1266</v>
      </c>
      <c r="B1" s="116" t="s">
        <v>1309</v>
      </c>
      <c r="C1" s="120" t="s">
        <v>1269</v>
      </c>
      <c r="D1" s="118" t="s">
        <v>1305</v>
      </c>
      <c r="E1" s="118" t="s">
        <v>1306</v>
      </c>
      <c r="F1" s="124" t="s">
        <v>1286</v>
      </c>
      <c r="G1" s="125"/>
      <c r="H1" s="126"/>
      <c r="I1" s="122" t="s">
        <v>1308</v>
      </c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</row>
    <row r="2" spans="1:20" ht="57" thickBot="1" x14ac:dyDescent="0.3">
      <c r="A2" s="117"/>
      <c r="B2" s="117"/>
      <c r="C2" s="121"/>
      <c r="D2" s="119"/>
      <c r="E2" s="119"/>
      <c r="F2" s="79" t="s">
        <v>1289</v>
      </c>
      <c r="G2" s="79" t="s">
        <v>1287</v>
      </c>
      <c r="H2" s="79" t="s">
        <v>1288</v>
      </c>
      <c r="I2" s="80" t="s">
        <v>1291</v>
      </c>
      <c r="J2" s="81" t="s">
        <v>1304</v>
      </c>
      <c r="K2" s="81" t="s">
        <v>1303</v>
      </c>
      <c r="L2" s="81" t="s">
        <v>1290</v>
      </c>
      <c r="M2" s="81" t="s">
        <v>1300</v>
      </c>
      <c r="N2" s="81" t="s">
        <v>1307</v>
      </c>
      <c r="O2" s="82" t="s">
        <v>1292</v>
      </c>
      <c r="P2" s="82" t="str">
        <f>J2</f>
        <v>Ilość opk. jednostkowych w opk. zbiorczym</v>
      </c>
      <c r="Q2" s="82" t="str">
        <f>K2</f>
        <v>Ilość szt. w opk. zbiorczym</v>
      </c>
      <c r="R2" s="82" t="str">
        <f>L2</f>
        <v>Waga brutto opk. zbiorczego</v>
      </c>
      <c r="S2" s="82" t="s">
        <v>1300</v>
      </c>
      <c r="T2" s="82" t="str">
        <f>N2</f>
        <v>Wymiary opk. zbiorczego 
gł. x szer. x wys.</v>
      </c>
    </row>
    <row r="3" spans="1:20" ht="18.75" x14ac:dyDescent="0.25">
      <c r="A3" s="77" t="str">
        <f>Oferta!C4</f>
        <v>KAXN84060KP</v>
      </c>
      <c r="B3" s="78"/>
      <c r="C3" s="22">
        <v>5907418868770</v>
      </c>
      <c r="D3" s="78">
        <v>100</v>
      </c>
      <c r="E3" s="78">
        <v>0.83799999999999997</v>
      </c>
      <c r="F3" s="55">
        <v>148</v>
      </c>
      <c r="G3" s="55">
        <v>105</v>
      </c>
      <c r="H3" s="55">
        <v>90</v>
      </c>
      <c r="I3" s="55">
        <v>5908249196391</v>
      </c>
      <c r="J3" s="55">
        <v>24</v>
      </c>
      <c r="K3" s="55">
        <f>J3*D3</f>
        <v>2400</v>
      </c>
      <c r="L3" s="54">
        <f>J3*E3</f>
        <v>20.111999999999998</v>
      </c>
      <c r="M3" s="54" t="s">
        <v>1301</v>
      </c>
      <c r="N3" s="54" t="s">
        <v>1293</v>
      </c>
      <c r="O3" s="55"/>
      <c r="P3" s="55"/>
      <c r="Q3" s="55"/>
      <c r="R3" s="55"/>
      <c r="S3" s="54"/>
      <c r="T3" s="54"/>
    </row>
    <row r="4" spans="1:20" ht="18.75" x14ac:dyDescent="0.25">
      <c r="A4" s="53" t="str">
        <f>Oferta!C5</f>
        <v>KAXN84080KP</v>
      </c>
      <c r="B4" s="54"/>
      <c r="C4" s="16">
        <v>5907418868787</v>
      </c>
      <c r="D4" s="54">
        <v>100</v>
      </c>
      <c r="E4" s="54">
        <v>1.1930000000000001</v>
      </c>
      <c r="F4" s="55">
        <v>148</v>
      </c>
      <c r="G4" s="55">
        <v>105</v>
      </c>
      <c r="H4" s="55">
        <v>90</v>
      </c>
      <c r="I4" s="55">
        <v>5908249196407</v>
      </c>
      <c r="J4" s="55">
        <v>24</v>
      </c>
      <c r="K4" s="55">
        <f t="shared" ref="K4:K67" si="0">J4*D4</f>
        <v>2400</v>
      </c>
      <c r="L4" s="54">
        <f t="shared" ref="L4:L67" si="1">J4*E4</f>
        <v>28.632000000000001</v>
      </c>
      <c r="M4" s="54" t="s">
        <v>1301</v>
      </c>
      <c r="N4" s="54" t="s">
        <v>1293</v>
      </c>
      <c r="O4" s="55"/>
      <c r="P4" s="55"/>
      <c r="Q4" s="55"/>
      <c r="R4" s="55"/>
      <c r="S4" s="54"/>
      <c r="T4" s="54"/>
    </row>
    <row r="5" spans="1:20" ht="18.75" x14ac:dyDescent="0.25">
      <c r="A5" s="53" t="str">
        <f>Oferta!C6</f>
        <v>KAXN840100KP</v>
      </c>
      <c r="B5" s="54"/>
      <c r="C5" s="16">
        <v>5907418868794</v>
      </c>
      <c r="D5" s="54">
        <v>100</v>
      </c>
      <c r="E5" s="54">
        <v>1.4359999999999999</v>
      </c>
      <c r="F5" s="55">
        <v>148</v>
      </c>
      <c r="G5" s="55">
        <v>105</v>
      </c>
      <c r="H5" s="55">
        <v>90</v>
      </c>
      <c r="I5" s="55">
        <v>5908249196414</v>
      </c>
      <c r="J5" s="55">
        <v>24</v>
      </c>
      <c r="K5" s="55">
        <f t="shared" si="0"/>
        <v>2400</v>
      </c>
      <c r="L5" s="54">
        <f t="shared" si="1"/>
        <v>34.463999999999999</v>
      </c>
      <c r="M5" s="54" t="s">
        <v>1301</v>
      </c>
      <c r="N5" s="54" t="s">
        <v>1293</v>
      </c>
      <c r="O5" s="55"/>
      <c r="P5" s="55"/>
      <c r="Q5" s="55"/>
      <c r="R5" s="55"/>
      <c r="S5" s="54"/>
      <c r="T5" s="54"/>
    </row>
    <row r="6" spans="1:20" ht="18.75" x14ac:dyDescent="0.25">
      <c r="A6" s="53" t="str">
        <f>Oferta!C7</f>
        <v>KAXN86080KP</v>
      </c>
      <c r="B6" s="54"/>
      <c r="C6" s="16">
        <v>5907418868800</v>
      </c>
      <c r="D6" s="54">
        <v>100</v>
      </c>
      <c r="E6" s="54">
        <v>1.0900000000000001</v>
      </c>
      <c r="F6" s="55">
        <v>216</v>
      </c>
      <c r="G6" s="55">
        <v>148</v>
      </c>
      <c r="H6" s="55">
        <v>90</v>
      </c>
      <c r="I6" s="55">
        <v>5908249196421</v>
      </c>
      <c r="J6" s="55">
        <v>12</v>
      </c>
      <c r="K6" s="55">
        <f t="shared" si="0"/>
        <v>1200</v>
      </c>
      <c r="L6" s="54">
        <f t="shared" si="1"/>
        <v>13.080000000000002</v>
      </c>
      <c r="M6" s="54" t="s">
        <v>1301</v>
      </c>
      <c r="N6" s="54" t="s">
        <v>1293</v>
      </c>
      <c r="O6" s="55"/>
      <c r="P6" s="55"/>
      <c r="Q6" s="55"/>
      <c r="R6" s="55"/>
      <c r="S6" s="54"/>
      <c r="T6" s="54"/>
    </row>
    <row r="7" spans="1:20" ht="18.75" x14ac:dyDescent="0.25">
      <c r="A7" s="53" t="str">
        <f>Oferta!C8</f>
        <v>KAXN105060KP</v>
      </c>
      <c r="B7" s="54"/>
      <c r="C7" s="16">
        <v>5907418868817</v>
      </c>
      <c r="D7" s="54">
        <v>100</v>
      </c>
      <c r="E7" s="54">
        <v>1.381</v>
      </c>
      <c r="F7" s="55">
        <v>216</v>
      </c>
      <c r="G7" s="55">
        <v>148</v>
      </c>
      <c r="H7" s="55">
        <v>90</v>
      </c>
      <c r="I7" s="55">
        <v>5908249196438</v>
      </c>
      <c r="J7" s="55">
        <v>12</v>
      </c>
      <c r="K7" s="55">
        <f t="shared" si="0"/>
        <v>1200</v>
      </c>
      <c r="L7" s="54">
        <f t="shared" si="1"/>
        <v>16.571999999999999</v>
      </c>
      <c r="M7" s="54" t="s">
        <v>1301</v>
      </c>
      <c r="N7" s="54" t="s">
        <v>1293</v>
      </c>
      <c r="O7" s="55"/>
      <c r="P7" s="55"/>
      <c r="Q7" s="55"/>
      <c r="R7" s="55"/>
      <c r="S7" s="54"/>
      <c r="T7" s="54"/>
    </row>
    <row r="8" spans="1:20" ht="18.75" x14ac:dyDescent="0.25">
      <c r="A8" s="53" t="str">
        <f>Oferta!C9</f>
        <v>KAXN105080KP</v>
      </c>
      <c r="B8" s="54"/>
      <c r="C8" s="16">
        <v>5907418868824</v>
      </c>
      <c r="D8" s="54">
        <v>100</v>
      </c>
      <c r="E8" s="54">
        <v>1.71</v>
      </c>
      <c r="F8" s="55">
        <v>216</v>
      </c>
      <c r="G8" s="55">
        <v>148</v>
      </c>
      <c r="H8" s="55">
        <v>90</v>
      </c>
      <c r="I8" s="55">
        <v>5908249196445</v>
      </c>
      <c r="J8" s="55">
        <v>12</v>
      </c>
      <c r="K8" s="55">
        <f t="shared" si="0"/>
        <v>1200</v>
      </c>
      <c r="L8" s="54">
        <f t="shared" si="1"/>
        <v>20.52</v>
      </c>
      <c r="M8" s="54" t="s">
        <v>1301</v>
      </c>
      <c r="N8" s="54" t="s">
        <v>1293</v>
      </c>
      <c r="O8" s="55"/>
      <c r="P8" s="55"/>
      <c r="Q8" s="55"/>
      <c r="R8" s="55"/>
      <c r="S8" s="54"/>
      <c r="T8" s="54"/>
    </row>
    <row r="9" spans="1:20" ht="18.75" x14ac:dyDescent="0.25">
      <c r="A9" s="53" t="str">
        <f>Oferta!C10</f>
        <v>KAXN1050100KP</v>
      </c>
      <c r="B9" s="54"/>
      <c r="C9" s="16">
        <v>5907418868831</v>
      </c>
      <c r="D9" s="54">
        <v>100</v>
      </c>
      <c r="E9" s="54">
        <v>2.024</v>
      </c>
      <c r="F9" s="55">
        <v>216</v>
      </c>
      <c r="G9" s="55">
        <v>148</v>
      </c>
      <c r="H9" s="55">
        <v>90</v>
      </c>
      <c r="I9" s="55">
        <v>5908249196452</v>
      </c>
      <c r="J9" s="55">
        <v>12</v>
      </c>
      <c r="K9" s="55">
        <f t="shared" si="0"/>
        <v>1200</v>
      </c>
      <c r="L9" s="54">
        <f t="shared" si="1"/>
        <v>24.288</v>
      </c>
      <c r="M9" s="54" t="s">
        <v>1301</v>
      </c>
      <c r="N9" s="54" t="s">
        <v>1293</v>
      </c>
      <c r="O9" s="55"/>
      <c r="P9" s="55"/>
      <c r="Q9" s="55"/>
      <c r="R9" s="55"/>
      <c r="S9" s="54"/>
      <c r="T9" s="54"/>
    </row>
    <row r="10" spans="1:20" ht="18.75" x14ac:dyDescent="0.25">
      <c r="A10" s="53" t="str">
        <f>Oferta!C11</f>
        <v>KAXN107080KP</v>
      </c>
      <c r="B10" s="54"/>
      <c r="C10" s="16">
        <v>5907418868879</v>
      </c>
      <c r="D10" s="54">
        <v>100</v>
      </c>
      <c r="E10" s="54">
        <v>1.9279999999999999</v>
      </c>
      <c r="F10" s="55">
        <v>216</v>
      </c>
      <c r="G10" s="55">
        <v>148</v>
      </c>
      <c r="H10" s="55">
        <v>90</v>
      </c>
      <c r="I10" s="55">
        <v>5908249196469</v>
      </c>
      <c r="J10" s="55">
        <v>12</v>
      </c>
      <c r="K10" s="55">
        <f t="shared" si="0"/>
        <v>1200</v>
      </c>
      <c r="L10" s="54">
        <f t="shared" si="1"/>
        <v>23.135999999999999</v>
      </c>
      <c r="M10" s="54" t="s">
        <v>1301</v>
      </c>
      <c r="N10" s="54" t="s">
        <v>1293</v>
      </c>
      <c r="O10" s="55"/>
      <c r="P10" s="55"/>
      <c r="Q10" s="55"/>
      <c r="R10" s="55"/>
      <c r="S10" s="54"/>
      <c r="T10" s="54"/>
    </row>
    <row r="11" spans="1:20" ht="18.75" x14ac:dyDescent="0.25">
      <c r="A11" s="53" t="str">
        <f>Oferta!C12</f>
        <v>KAXN126060KP</v>
      </c>
      <c r="B11" s="54"/>
      <c r="C11" s="16">
        <v>5907418869029</v>
      </c>
      <c r="D11" s="54">
        <v>50</v>
      </c>
      <c r="E11" s="54">
        <v>1.3440000000000001</v>
      </c>
      <c r="F11" s="55">
        <v>216</v>
      </c>
      <c r="G11" s="55">
        <v>148</v>
      </c>
      <c r="H11" s="55">
        <v>90</v>
      </c>
      <c r="I11" s="55">
        <v>5908249196476</v>
      </c>
      <c r="J11" s="55">
        <v>12</v>
      </c>
      <c r="K11" s="55">
        <f t="shared" si="0"/>
        <v>600</v>
      </c>
      <c r="L11" s="54">
        <f t="shared" si="1"/>
        <v>16.128</v>
      </c>
      <c r="M11" s="54" t="s">
        <v>1301</v>
      </c>
      <c r="N11" s="54" t="s">
        <v>1293</v>
      </c>
      <c r="O11" s="55"/>
      <c r="P11" s="55"/>
      <c r="Q11" s="55"/>
      <c r="R11" s="55"/>
      <c r="S11" s="54"/>
      <c r="T11" s="54"/>
    </row>
    <row r="12" spans="1:20" ht="18.75" x14ac:dyDescent="0.25">
      <c r="A12" s="53" t="str">
        <f>Oferta!C13</f>
        <v>KAXN126080KP</v>
      </c>
      <c r="B12" s="54"/>
      <c r="C12" s="16">
        <v>5907418869036</v>
      </c>
      <c r="D12" s="54">
        <v>50</v>
      </c>
      <c r="E12" s="54">
        <v>1.6</v>
      </c>
      <c r="F12" s="55">
        <v>216</v>
      </c>
      <c r="G12" s="55">
        <v>148</v>
      </c>
      <c r="H12" s="55">
        <v>90</v>
      </c>
      <c r="I12" s="55">
        <v>5908249196483</v>
      </c>
      <c r="J12" s="55">
        <v>12</v>
      </c>
      <c r="K12" s="55">
        <f t="shared" si="0"/>
        <v>600</v>
      </c>
      <c r="L12" s="54">
        <f t="shared" si="1"/>
        <v>19.200000000000003</v>
      </c>
      <c r="M12" s="54" t="s">
        <v>1301</v>
      </c>
      <c r="N12" s="54" t="s">
        <v>1293</v>
      </c>
      <c r="O12" s="55"/>
      <c r="P12" s="55"/>
      <c r="Q12" s="55"/>
      <c r="R12" s="55"/>
      <c r="S12" s="54"/>
      <c r="T12" s="54"/>
    </row>
    <row r="13" spans="1:20" ht="18.75" x14ac:dyDescent="0.25">
      <c r="A13" s="53" t="str">
        <f>Oferta!C14</f>
        <v>KAXN1260100KP</v>
      </c>
      <c r="B13" s="54"/>
      <c r="C13" s="16">
        <v>5907418869043</v>
      </c>
      <c r="D13" s="54">
        <v>50</v>
      </c>
      <c r="E13" s="54">
        <v>1.863</v>
      </c>
      <c r="F13" s="55">
        <v>216</v>
      </c>
      <c r="G13" s="55">
        <v>148</v>
      </c>
      <c r="H13" s="55">
        <v>90</v>
      </c>
      <c r="I13" s="55">
        <v>5908249196490</v>
      </c>
      <c r="J13" s="55">
        <v>12</v>
      </c>
      <c r="K13" s="55">
        <f t="shared" si="0"/>
        <v>600</v>
      </c>
      <c r="L13" s="54">
        <f t="shared" si="1"/>
        <v>22.356000000000002</v>
      </c>
      <c r="M13" s="54" t="s">
        <v>1301</v>
      </c>
      <c r="N13" s="54" t="s">
        <v>1293</v>
      </c>
      <c r="O13" s="55"/>
      <c r="P13" s="55"/>
      <c r="Q13" s="55"/>
      <c r="R13" s="55"/>
      <c r="S13" s="54"/>
      <c r="T13" s="54"/>
    </row>
    <row r="14" spans="1:20" ht="18.75" x14ac:dyDescent="0.25">
      <c r="A14" s="53" t="str">
        <f>Oferta!C15</f>
        <v>KAXN1260120KP</v>
      </c>
      <c r="B14" s="54"/>
      <c r="C14" s="16">
        <v>5907418869050</v>
      </c>
      <c r="D14" s="54">
        <v>50</v>
      </c>
      <c r="E14" s="54">
        <v>2.1269999999999998</v>
      </c>
      <c r="F14" s="55">
        <v>216</v>
      </c>
      <c r="G14" s="55">
        <v>148</v>
      </c>
      <c r="H14" s="55">
        <v>90</v>
      </c>
      <c r="I14" s="55">
        <v>5908249196506</v>
      </c>
      <c r="J14" s="55">
        <v>12</v>
      </c>
      <c r="K14" s="55">
        <f t="shared" si="0"/>
        <v>600</v>
      </c>
      <c r="L14" s="54">
        <f t="shared" si="1"/>
        <v>25.523999999999997</v>
      </c>
      <c r="M14" s="54" t="s">
        <v>1301</v>
      </c>
      <c r="N14" s="54" t="s">
        <v>1293</v>
      </c>
      <c r="O14" s="55"/>
      <c r="P14" s="55"/>
      <c r="Q14" s="55"/>
      <c r="R14" s="55"/>
      <c r="S14" s="54"/>
      <c r="T14" s="54"/>
    </row>
    <row r="15" spans="1:20" ht="18.75" x14ac:dyDescent="0.25">
      <c r="A15" s="53" t="str">
        <f>Oferta!C16</f>
        <v>KAXN147080KP</v>
      </c>
      <c r="B15" s="54"/>
      <c r="C15" s="16">
        <v>5907418869067</v>
      </c>
      <c r="D15" s="54">
        <v>50</v>
      </c>
      <c r="E15" s="54">
        <v>2.5449999999999999</v>
      </c>
      <c r="F15" s="55">
        <v>216</v>
      </c>
      <c r="G15" s="55">
        <v>148</v>
      </c>
      <c r="H15" s="55">
        <v>90</v>
      </c>
      <c r="I15" s="55">
        <v>5908249196513</v>
      </c>
      <c r="J15" s="55">
        <v>12</v>
      </c>
      <c r="K15" s="55">
        <f t="shared" si="0"/>
        <v>600</v>
      </c>
      <c r="L15" s="54">
        <f t="shared" si="1"/>
        <v>30.54</v>
      </c>
      <c r="M15" s="54" t="s">
        <v>1301</v>
      </c>
      <c r="N15" s="54" t="s">
        <v>1293</v>
      </c>
      <c r="O15" s="55"/>
      <c r="P15" s="55"/>
      <c r="Q15" s="55"/>
      <c r="R15" s="55"/>
      <c r="S15" s="54"/>
      <c r="T15" s="54"/>
    </row>
    <row r="16" spans="1:20" ht="18.75" x14ac:dyDescent="0.25">
      <c r="A16" s="53" t="str">
        <f>Oferta!C17</f>
        <v>KAXN1470100KP</v>
      </c>
      <c r="B16" s="54"/>
      <c r="C16" s="16">
        <v>5907418869074</v>
      </c>
      <c r="D16" s="54">
        <v>50</v>
      </c>
      <c r="E16" s="54">
        <v>3.0859999999999999</v>
      </c>
      <c r="F16" s="55">
        <v>216</v>
      </c>
      <c r="G16" s="55">
        <v>148</v>
      </c>
      <c r="H16" s="55">
        <v>90</v>
      </c>
      <c r="I16" s="55">
        <v>5908249196520</v>
      </c>
      <c r="J16" s="55">
        <v>12</v>
      </c>
      <c r="K16" s="55">
        <f t="shared" si="0"/>
        <v>600</v>
      </c>
      <c r="L16" s="54">
        <f t="shared" si="1"/>
        <v>37.031999999999996</v>
      </c>
      <c r="M16" s="54" t="s">
        <v>1301</v>
      </c>
      <c r="N16" s="54" t="s">
        <v>1293</v>
      </c>
      <c r="O16" s="55"/>
      <c r="P16" s="55"/>
      <c r="Q16" s="55"/>
      <c r="R16" s="55"/>
      <c r="S16" s="54"/>
      <c r="T16" s="54"/>
    </row>
    <row r="17" spans="1:20" ht="19.5" thickBot="1" x14ac:dyDescent="0.3">
      <c r="A17" s="56" t="str">
        <f>Oferta!C18</f>
        <v>KAXN1470120KP</v>
      </c>
      <c r="B17" s="59"/>
      <c r="C17" s="32">
        <v>5907418869081</v>
      </c>
      <c r="D17" s="59">
        <v>50</v>
      </c>
      <c r="E17" s="59">
        <v>3.4319999999999999</v>
      </c>
      <c r="F17" s="60">
        <v>216</v>
      </c>
      <c r="G17" s="60">
        <v>148</v>
      </c>
      <c r="H17" s="60">
        <v>90</v>
      </c>
      <c r="I17" s="60">
        <v>5908249196537</v>
      </c>
      <c r="J17" s="60">
        <v>12</v>
      </c>
      <c r="K17" s="60">
        <f t="shared" si="0"/>
        <v>600</v>
      </c>
      <c r="L17" s="59">
        <f t="shared" si="1"/>
        <v>41.183999999999997</v>
      </c>
      <c r="M17" s="59" t="s">
        <v>1301</v>
      </c>
      <c r="N17" s="59" t="s">
        <v>1293</v>
      </c>
      <c r="O17" s="60"/>
      <c r="P17" s="60"/>
      <c r="Q17" s="60"/>
      <c r="R17" s="60"/>
      <c r="S17" s="59"/>
      <c r="T17" s="59"/>
    </row>
    <row r="18" spans="1:20" ht="18.75" x14ac:dyDescent="0.25">
      <c r="A18" s="57" t="str">
        <f>Oferta!C19</f>
        <v>KAXN84060KF30</v>
      </c>
      <c r="B18" s="78"/>
      <c r="C18" s="22">
        <v>5902012648773</v>
      </c>
      <c r="D18" s="61">
        <v>30</v>
      </c>
      <c r="E18" s="61">
        <v>0.23899999999999999</v>
      </c>
      <c r="F18" s="62">
        <v>30</v>
      </c>
      <c r="G18" s="62">
        <v>140</v>
      </c>
      <c r="H18" s="62">
        <v>250</v>
      </c>
      <c r="I18" s="62">
        <v>5902012648919</v>
      </c>
      <c r="J18" s="62">
        <v>14</v>
      </c>
      <c r="K18" s="62">
        <f t="shared" si="0"/>
        <v>420</v>
      </c>
      <c r="L18" s="61">
        <f t="shared" si="1"/>
        <v>3.3460000000000001</v>
      </c>
      <c r="M18" s="61" t="s">
        <v>1301</v>
      </c>
      <c r="N18" s="61" t="s">
        <v>1294</v>
      </c>
      <c r="O18" s="62">
        <v>5908249191044</v>
      </c>
      <c r="P18" s="62">
        <v>8</v>
      </c>
      <c r="Q18" s="62">
        <f>P18*D18</f>
        <v>240</v>
      </c>
      <c r="R18" s="62">
        <f>P18*E18</f>
        <v>1.9119999999999999</v>
      </c>
      <c r="S18" s="61" t="s">
        <v>1297</v>
      </c>
      <c r="T18" s="61" t="s">
        <v>1297</v>
      </c>
    </row>
    <row r="19" spans="1:20" ht="18.75" x14ac:dyDescent="0.25">
      <c r="A19" s="53" t="str">
        <f>Oferta!C20</f>
        <v>KAXN86080KF25</v>
      </c>
      <c r="B19" s="54"/>
      <c r="C19" s="16">
        <v>5902012648780</v>
      </c>
      <c r="D19" s="54">
        <v>25</v>
      </c>
      <c r="E19" s="54">
        <v>0.25700000000000001</v>
      </c>
      <c r="F19" s="55">
        <v>30</v>
      </c>
      <c r="G19" s="55">
        <v>140</v>
      </c>
      <c r="H19" s="55">
        <v>250</v>
      </c>
      <c r="I19" s="55">
        <v>5902012648926</v>
      </c>
      <c r="J19" s="55">
        <v>14</v>
      </c>
      <c r="K19" s="55">
        <f t="shared" si="0"/>
        <v>350</v>
      </c>
      <c r="L19" s="54">
        <f t="shared" si="1"/>
        <v>3.5979999999999999</v>
      </c>
      <c r="M19" s="54" t="s">
        <v>1301</v>
      </c>
      <c r="N19" s="54" t="s">
        <v>1294</v>
      </c>
      <c r="O19" s="55">
        <v>5908249191051</v>
      </c>
      <c r="P19" s="55">
        <v>8</v>
      </c>
      <c r="Q19" s="55">
        <f t="shared" ref="Q19:Q21" si="2">P19*D19</f>
        <v>200</v>
      </c>
      <c r="R19" s="55">
        <f t="shared" ref="R19:R21" si="3">P19*E19</f>
        <v>2.056</v>
      </c>
      <c r="S19" s="54" t="s">
        <v>1297</v>
      </c>
      <c r="T19" s="54" t="s">
        <v>1297</v>
      </c>
    </row>
    <row r="20" spans="1:20" ht="18.75" x14ac:dyDescent="0.25">
      <c r="A20" s="53" t="str">
        <f>Oferta!C21</f>
        <v>KAXN105060KF25</v>
      </c>
      <c r="B20" s="54"/>
      <c r="C20" s="16">
        <v>5902012648797</v>
      </c>
      <c r="D20" s="54">
        <v>25</v>
      </c>
      <c r="E20" s="54">
        <v>0.33300000000000002</v>
      </c>
      <c r="F20" s="55">
        <v>30</v>
      </c>
      <c r="G20" s="55">
        <v>140</v>
      </c>
      <c r="H20" s="55">
        <v>250</v>
      </c>
      <c r="I20" s="55">
        <v>5902012648933</v>
      </c>
      <c r="J20" s="55">
        <v>14</v>
      </c>
      <c r="K20" s="55">
        <f t="shared" si="0"/>
        <v>350</v>
      </c>
      <c r="L20" s="54">
        <f t="shared" si="1"/>
        <v>4.6619999999999999</v>
      </c>
      <c r="M20" s="54" t="s">
        <v>1301</v>
      </c>
      <c r="N20" s="54" t="s">
        <v>1294</v>
      </c>
      <c r="O20" s="55">
        <v>5908249191068</v>
      </c>
      <c r="P20" s="55">
        <v>8</v>
      </c>
      <c r="Q20" s="55">
        <f t="shared" si="2"/>
        <v>200</v>
      </c>
      <c r="R20" s="55">
        <f t="shared" si="3"/>
        <v>2.6640000000000001</v>
      </c>
      <c r="S20" s="54" t="s">
        <v>1297</v>
      </c>
      <c r="T20" s="54" t="s">
        <v>1297</v>
      </c>
    </row>
    <row r="21" spans="1:20" ht="19.5" thickBot="1" x14ac:dyDescent="0.3">
      <c r="A21" s="56" t="str">
        <f>Oferta!C22</f>
        <v>KAXN107080KF15</v>
      </c>
      <c r="B21" s="59"/>
      <c r="C21" s="32">
        <v>5902012648803</v>
      </c>
      <c r="D21" s="59">
        <v>15</v>
      </c>
      <c r="E21" s="59">
        <v>0.28999999999999998</v>
      </c>
      <c r="F21" s="60">
        <v>30</v>
      </c>
      <c r="G21" s="60">
        <v>140</v>
      </c>
      <c r="H21" s="60">
        <v>250</v>
      </c>
      <c r="I21" s="60">
        <v>5902012648940</v>
      </c>
      <c r="J21" s="60">
        <v>14</v>
      </c>
      <c r="K21" s="60">
        <f t="shared" si="0"/>
        <v>210</v>
      </c>
      <c r="L21" s="59">
        <f t="shared" si="1"/>
        <v>4.0599999999999996</v>
      </c>
      <c r="M21" s="59" t="s">
        <v>1301</v>
      </c>
      <c r="N21" s="59" t="s">
        <v>1294</v>
      </c>
      <c r="O21" s="60">
        <v>5908249191075</v>
      </c>
      <c r="P21" s="60">
        <v>8</v>
      </c>
      <c r="Q21" s="60">
        <f t="shared" si="2"/>
        <v>120</v>
      </c>
      <c r="R21" s="60">
        <f t="shared" si="3"/>
        <v>2.3199999999999998</v>
      </c>
      <c r="S21" s="59" t="s">
        <v>1297</v>
      </c>
      <c r="T21" s="59" t="s">
        <v>1297</v>
      </c>
    </row>
    <row r="22" spans="1:20" ht="18.75" x14ac:dyDescent="0.25">
      <c r="A22" s="57" t="str">
        <f>Oferta!C23</f>
        <v>KAXN105060KF</v>
      </c>
      <c r="B22" s="78"/>
      <c r="C22" s="22">
        <v>5902012640890</v>
      </c>
      <c r="D22" s="61">
        <v>7</v>
      </c>
      <c r="E22" s="61">
        <v>9.6000000000000002E-2</v>
      </c>
      <c r="F22" s="62">
        <v>20</v>
      </c>
      <c r="G22" s="62">
        <v>120</v>
      </c>
      <c r="H22" s="62">
        <v>195</v>
      </c>
      <c r="I22" s="62">
        <v>5902012643594</v>
      </c>
      <c r="J22" s="62">
        <v>8</v>
      </c>
      <c r="K22" s="62">
        <f t="shared" si="0"/>
        <v>56</v>
      </c>
      <c r="L22" s="61">
        <f t="shared" si="1"/>
        <v>0.76800000000000002</v>
      </c>
      <c r="M22" s="61" t="s">
        <v>1302</v>
      </c>
      <c r="N22" s="61" t="s">
        <v>1295</v>
      </c>
      <c r="O22" s="62"/>
      <c r="P22" s="62"/>
      <c r="Q22" s="62"/>
      <c r="R22" s="62"/>
      <c r="S22" s="61"/>
      <c r="T22" s="61"/>
    </row>
    <row r="23" spans="1:20" ht="18.75" x14ac:dyDescent="0.25">
      <c r="A23" s="53" t="str">
        <f>Oferta!C24</f>
        <v>KAXN105080KF</v>
      </c>
      <c r="B23" s="54"/>
      <c r="C23" s="16">
        <v>5902012640906</v>
      </c>
      <c r="D23" s="54">
        <v>6</v>
      </c>
      <c r="E23" s="54">
        <v>0.112</v>
      </c>
      <c r="F23" s="55">
        <v>20</v>
      </c>
      <c r="G23" s="55">
        <v>120</v>
      </c>
      <c r="H23" s="55">
        <v>195</v>
      </c>
      <c r="I23" s="55">
        <v>5902012643532</v>
      </c>
      <c r="J23" s="55">
        <v>8</v>
      </c>
      <c r="K23" s="55">
        <f t="shared" si="0"/>
        <v>48</v>
      </c>
      <c r="L23" s="54">
        <f t="shared" si="1"/>
        <v>0.89600000000000002</v>
      </c>
      <c r="M23" s="54" t="s">
        <v>1302</v>
      </c>
      <c r="N23" s="54" t="s">
        <v>1295</v>
      </c>
      <c r="O23" s="55"/>
      <c r="P23" s="55"/>
      <c r="Q23" s="55"/>
      <c r="R23" s="55"/>
      <c r="S23" s="54"/>
      <c r="T23" s="54"/>
    </row>
    <row r="24" spans="1:20" ht="18.75" x14ac:dyDescent="0.25">
      <c r="A24" s="53" t="str">
        <f>Oferta!C25</f>
        <v>KAXN1050100KF</v>
      </c>
      <c r="B24" s="54"/>
      <c r="C24" s="16">
        <v>5902012640920</v>
      </c>
      <c r="D24" s="54">
        <v>5</v>
      </c>
      <c r="E24" s="54">
        <v>9.9000000000000005E-2</v>
      </c>
      <c r="F24" s="55">
        <v>20</v>
      </c>
      <c r="G24" s="55">
        <v>120</v>
      </c>
      <c r="H24" s="55">
        <v>195</v>
      </c>
      <c r="I24" s="55">
        <v>5902012643587</v>
      </c>
      <c r="J24" s="55">
        <v>8</v>
      </c>
      <c r="K24" s="55">
        <f t="shared" si="0"/>
        <v>40</v>
      </c>
      <c r="L24" s="54">
        <f t="shared" si="1"/>
        <v>0.79200000000000004</v>
      </c>
      <c r="M24" s="54" t="s">
        <v>1302</v>
      </c>
      <c r="N24" s="54" t="s">
        <v>1295</v>
      </c>
      <c r="O24" s="55"/>
      <c r="P24" s="55"/>
      <c r="Q24" s="55"/>
      <c r="R24" s="55"/>
      <c r="S24" s="54"/>
      <c r="T24" s="54"/>
    </row>
    <row r="25" spans="1:20" ht="19.5" thickBot="1" x14ac:dyDescent="0.3">
      <c r="A25" s="58" t="str">
        <f>Oferta!C26</f>
        <v>KAXN126080KF</v>
      </c>
      <c r="B25" s="63"/>
      <c r="C25" s="27">
        <v>5902012640913</v>
      </c>
      <c r="D25" s="63">
        <v>4</v>
      </c>
      <c r="E25" s="63">
        <v>0.13200000000000001</v>
      </c>
      <c r="F25" s="64">
        <v>20</v>
      </c>
      <c r="G25" s="64">
        <v>120</v>
      </c>
      <c r="H25" s="64">
        <v>195</v>
      </c>
      <c r="I25" s="64">
        <v>5902012643556</v>
      </c>
      <c r="J25" s="64">
        <v>8</v>
      </c>
      <c r="K25" s="64">
        <f t="shared" si="0"/>
        <v>32</v>
      </c>
      <c r="L25" s="63">
        <f t="shared" si="1"/>
        <v>1.056</v>
      </c>
      <c r="M25" s="63" t="s">
        <v>1302</v>
      </c>
      <c r="N25" s="63" t="s">
        <v>1295</v>
      </c>
      <c r="O25" s="64"/>
      <c r="P25" s="64"/>
      <c r="Q25" s="64"/>
      <c r="R25" s="64"/>
      <c r="S25" s="63"/>
      <c r="T25" s="63"/>
    </row>
    <row r="26" spans="1:20" ht="18.75" x14ac:dyDescent="0.25">
      <c r="A26" s="57" t="str">
        <f>Oferta!C27</f>
        <v>KAXN63040P</v>
      </c>
      <c r="B26" s="78"/>
      <c r="C26" s="22">
        <v>5907418868671</v>
      </c>
      <c r="D26" s="61">
        <v>200</v>
      </c>
      <c r="E26" s="61">
        <v>0.51900000000000002</v>
      </c>
      <c r="F26" s="62">
        <v>148</v>
      </c>
      <c r="G26" s="62">
        <v>105</v>
      </c>
      <c r="H26" s="62">
        <v>90</v>
      </c>
      <c r="I26" s="62">
        <v>5908249196544</v>
      </c>
      <c r="J26" s="62">
        <v>24</v>
      </c>
      <c r="K26" s="62">
        <f t="shared" si="0"/>
        <v>4800</v>
      </c>
      <c r="L26" s="61">
        <f t="shared" si="1"/>
        <v>12.456</v>
      </c>
      <c r="M26" s="61" t="s">
        <v>1301</v>
      </c>
      <c r="N26" s="61" t="s">
        <v>1293</v>
      </c>
      <c r="O26" s="62"/>
      <c r="P26" s="62"/>
      <c r="Q26" s="62"/>
      <c r="R26" s="62"/>
      <c r="S26" s="61"/>
      <c r="T26" s="61"/>
    </row>
    <row r="27" spans="1:20" ht="18.75" x14ac:dyDescent="0.25">
      <c r="A27" s="53" t="str">
        <f>Oferta!C28</f>
        <v>KAXN63050P</v>
      </c>
      <c r="B27" s="54"/>
      <c r="C27" s="16">
        <v>5907418868688</v>
      </c>
      <c r="D27" s="54">
        <v>200</v>
      </c>
      <c r="E27" s="54">
        <v>0.57999999999999996</v>
      </c>
      <c r="F27" s="55">
        <v>148</v>
      </c>
      <c r="G27" s="55">
        <v>105</v>
      </c>
      <c r="H27" s="55">
        <v>90</v>
      </c>
      <c r="I27" s="55">
        <v>5908249196551</v>
      </c>
      <c r="J27" s="55">
        <v>24</v>
      </c>
      <c r="K27" s="55">
        <f t="shared" si="0"/>
        <v>4800</v>
      </c>
      <c r="L27" s="54">
        <f t="shared" si="1"/>
        <v>13.919999999999998</v>
      </c>
      <c r="M27" s="54" t="s">
        <v>1301</v>
      </c>
      <c r="N27" s="54" t="s">
        <v>1293</v>
      </c>
      <c r="O27" s="55"/>
      <c r="P27" s="55"/>
      <c r="Q27" s="55"/>
      <c r="R27" s="55"/>
      <c r="S27" s="54"/>
      <c r="T27" s="54"/>
    </row>
    <row r="28" spans="1:20" ht="18.75" x14ac:dyDescent="0.25">
      <c r="A28" s="53" t="str">
        <f>Oferta!C29</f>
        <v>KAXN65060P</v>
      </c>
      <c r="B28" s="54"/>
      <c r="C28" s="16">
        <v>5907418868695</v>
      </c>
      <c r="D28" s="54">
        <v>200</v>
      </c>
      <c r="E28" s="54">
        <v>0.73699999999999999</v>
      </c>
      <c r="F28" s="55">
        <v>216</v>
      </c>
      <c r="G28" s="55">
        <v>148</v>
      </c>
      <c r="H28" s="55">
        <v>90</v>
      </c>
      <c r="I28" s="55">
        <v>5908249196568</v>
      </c>
      <c r="J28" s="55">
        <v>12</v>
      </c>
      <c r="K28" s="55">
        <f t="shared" si="0"/>
        <v>2400</v>
      </c>
      <c r="L28" s="54">
        <f t="shared" si="1"/>
        <v>8.8439999999999994</v>
      </c>
      <c r="M28" s="54" t="s">
        <v>1301</v>
      </c>
      <c r="N28" s="54" t="s">
        <v>1293</v>
      </c>
      <c r="O28" s="55"/>
      <c r="P28" s="55"/>
      <c r="Q28" s="55"/>
      <c r="R28" s="55"/>
      <c r="S28" s="54"/>
      <c r="T28" s="54"/>
    </row>
    <row r="29" spans="1:20" ht="18.75" x14ac:dyDescent="0.25">
      <c r="A29" s="53" t="str">
        <f>Oferta!C30</f>
        <v>KAXN84050P</v>
      </c>
      <c r="B29" s="54"/>
      <c r="C29" s="16">
        <v>5907418868701</v>
      </c>
      <c r="D29" s="54">
        <v>200</v>
      </c>
      <c r="E29" s="54">
        <v>1.17</v>
      </c>
      <c r="F29" s="55">
        <v>216</v>
      </c>
      <c r="G29" s="55">
        <v>148</v>
      </c>
      <c r="H29" s="55">
        <v>90</v>
      </c>
      <c r="I29" s="55">
        <v>5908249196575</v>
      </c>
      <c r="J29" s="55">
        <v>12</v>
      </c>
      <c r="K29" s="55">
        <f t="shared" si="0"/>
        <v>2400</v>
      </c>
      <c r="L29" s="54">
        <f t="shared" si="1"/>
        <v>14.04</v>
      </c>
      <c r="M29" s="54" t="s">
        <v>1301</v>
      </c>
      <c r="N29" s="54" t="s">
        <v>1293</v>
      </c>
      <c r="O29" s="55"/>
      <c r="P29" s="55"/>
      <c r="Q29" s="55"/>
      <c r="R29" s="55"/>
      <c r="S29" s="54"/>
      <c r="T29" s="54"/>
    </row>
    <row r="30" spans="1:20" ht="18.75" x14ac:dyDescent="0.25">
      <c r="A30" s="53" t="str">
        <f>Oferta!C31</f>
        <v>KAXN84060P</v>
      </c>
      <c r="B30" s="54"/>
      <c r="C30" s="16">
        <v>5907418868718</v>
      </c>
      <c r="D30" s="54">
        <v>100</v>
      </c>
      <c r="E30" s="54">
        <v>0.66200000000000003</v>
      </c>
      <c r="F30" s="55">
        <v>148</v>
      </c>
      <c r="G30" s="55">
        <v>105</v>
      </c>
      <c r="H30" s="55">
        <v>90</v>
      </c>
      <c r="I30" s="55">
        <v>5908249196582</v>
      </c>
      <c r="J30" s="55">
        <v>24</v>
      </c>
      <c r="K30" s="55">
        <f t="shared" si="0"/>
        <v>2400</v>
      </c>
      <c r="L30" s="54">
        <f t="shared" si="1"/>
        <v>15.888000000000002</v>
      </c>
      <c r="M30" s="54" t="s">
        <v>1301</v>
      </c>
      <c r="N30" s="54" t="s">
        <v>1293</v>
      </c>
      <c r="O30" s="55"/>
      <c r="P30" s="55"/>
      <c r="Q30" s="55"/>
      <c r="R30" s="55"/>
      <c r="S30" s="54"/>
      <c r="T30" s="54"/>
    </row>
    <row r="31" spans="1:20" ht="18.75" x14ac:dyDescent="0.25">
      <c r="A31" s="53" t="str">
        <f>Oferta!C32</f>
        <v>KAXN84070P</v>
      </c>
      <c r="B31" s="54"/>
      <c r="C31" s="16">
        <v>5907418868725</v>
      </c>
      <c r="D31" s="54">
        <v>100</v>
      </c>
      <c r="E31" s="54">
        <v>0.749</v>
      </c>
      <c r="F31" s="55">
        <v>148</v>
      </c>
      <c r="G31" s="55">
        <v>105</v>
      </c>
      <c r="H31" s="55">
        <v>90</v>
      </c>
      <c r="I31" s="55">
        <v>5908249196599</v>
      </c>
      <c r="J31" s="55">
        <v>24</v>
      </c>
      <c r="K31" s="55">
        <f t="shared" si="0"/>
        <v>2400</v>
      </c>
      <c r="L31" s="54">
        <f t="shared" si="1"/>
        <v>17.975999999999999</v>
      </c>
      <c r="M31" s="54" t="s">
        <v>1301</v>
      </c>
      <c r="N31" s="54" t="s">
        <v>1293</v>
      </c>
      <c r="O31" s="55"/>
      <c r="P31" s="55"/>
      <c r="Q31" s="55"/>
      <c r="R31" s="55"/>
      <c r="S31" s="54"/>
      <c r="T31" s="54"/>
    </row>
    <row r="32" spans="1:20" ht="18.75" x14ac:dyDescent="0.25">
      <c r="A32" s="53" t="str">
        <f>Oferta!C33</f>
        <v>KAXN84080P</v>
      </c>
      <c r="B32" s="54"/>
      <c r="C32" s="16">
        <v>5907418868732</v>
      </c>
      <c r="D32" s="54">
        <v>100</v>
      </c>
      <c r="E32" s="54">
        <v>0.85599999999999998</v>
      </c>
      <c r="F32" s="55">
        <v>148</v>
      </c>
      <c r="G32" s="55">
        <v>105</v>
      </c>
      <c r="H32" s="55">
        <v>90</v>
      </c>
      <c r="I32" s="55">
        <v>5908249196605</v>
      </c>
      <c r="J32" s="55">
        <v>24</v>
      </c>
      <c r="K32" s="55">
        <f t="shared" si="0"/>
        <v>2400</v>
      </c>
      <c r="L32" s="54">
        <f t="shared" si="1"/>
        <v>20.544</v>
      </c>
      <c r="M32" s="54" t="s">
        <v>1301</v>
      </c>
      <c r="N32" s="54" t="s">
        <v>1293</v>
      </c>
      <c r="O32" s="55"/>
      <c r="P32" s="55"/>
      <c r="Q32" s="55"/>
      <c r="R32" s="55"/>
      <c r="S32" s="54"/>
      <c r="T32" s="54"/>
    </row>
    <row r="33" spans="1:20" ht="18.75" x14ac:dyDescent="0.25">
      <c r="A33" s="53" t="str">
        <f>Oferta!C34</f>
        <v>KAXN840100P</v>
      </c>
      <c r="B33" s="54"/>
      <c r="C33" s="16">
        <v>5907418868947</v>
      </c>
      <c r="D33" s="54">
        <v>100</v>
      </c>
      <c r="E33" s="54">
        <v>0.94</v>
      </c>
      <c r="F33" s="55">
        <v>148</v>
      </c>
      <c r="G33" s="55">
        <v>105</v>
      </c>
      <c r="H33" s="55">
        <v>90</v>
      </c>
      <c r="I33" s="55">
        <v>5908249196612</v>
      </c>
      <c r="J33" s="55">
        <v>24</v>
      </c>
      <c r="K33" s="55">
        <f t="shared" si="0"/>
        <v>2400</v>
      </c>
      <c r="L33" s="54">
        <f t="shared" si="1"/>
        <v>22.56</v>
      </c>
      <c r="M33" s="54" t="s">
        <v>1301</v>
      </c>
      <c r="N33" s="54" t="s">
        <v>1293</v>
      </c>
      <c r="O33" s="55"/>
      <c r="P33" s="55"/>
      <c r="Q33" s="55"/>
      <c r="R33" s="55"/>
      <c r="S33" s="54"/>
      <c r="T33" s="54"/>
    </row>
    <row r="34" spans="1:20" ht="18.75" x14ac:dyDescent="0.25">
      <c r="A34" s="53" t="str">
        <f>Oferta!C35</f>
        <v>KAXN86070P</v>
      </c>
      <c r="B34" s="54"/>
      <c r="C34" s="16">
        <v>5907418868749</v>
      </c>
      <c r="D34" s="54">
        <v>100</v>
      </c>
      <c r="E34" s="54">
        <v>0.67200000000000004</v>
      </c>
      <c r="F34" s="55">
        <v>216</v>
      </c>
      <c r="G34" s="55">
        <v>148</v>
      </c>
      <c r="H34" s="55">
        <v>90</v>
      </c>
      <c r="I34" s="55">
        <v>5908249196629</v>
      </c>
      <c r="J34" s="55">
        <v>12</v>
      </c>
      <c r="K34" s="55">
        <f t="shared" si="0"/>
        <v>1200</v>
      </c>
      <c r="L34" s="54">
        <f t="shared" si="1"/>
        <v>8.0640000000000001</v>
      </c>
      <c r="M34" s="54" t="s">
        <v>1301</v>
      </c>
      <c r="N34" s="54" t="s">
        <v>1293</v>
      </c>
      <c r="O34" s="55"/>
      <c r="P34" s="55"/>
      <c r="Q34" s="55"/>
      <c r="R34" s="55"/>
      <c r="S34" s="54"/>
      <c r="T34" s="54"/>
    </row>
    <row r="35" spans="1:20" ht="18.75" x14ac:dyDescent="0.25">
      <c r="A35" s="53" t="str">
        <f>Oferta!C36</f>
        <v>KAXN105060P</v>
      </c>
      <c r="B35" s="54"/>
      <c r="C35" s="16">
        <v>5907418868848</v>
      </c>
      <c r="D35" s="54">
        <v>100</v>
      </c>
      <c r="E35" s="54">
        <v>1.4339999999999999</v>
      </c>
      <c r="F35" s="55">
        <v>216</v>
      </c>
      <c r="G35" s="55">
        <v>148</v>
      </c>
      <c r="H35" s="55">
        <v>90</v>
      </c>
      <c r="I35" s="55">
        <v>5908249196636</v>
      </c>
      <c r="J35" s="55">
        <v>12</v>
      </c>
      <c r="K35" s="55">
        <f t="shared" si="0"/>
        <v>1200</v>
      </c>
      <c r="L35" s="54">
        <f t="shared" si="1"/>
        <v>17.207999999999998</v>
      </c>
      <c r="M35" s="54" t="s">
        <v>1301</v>
      </c>
      <c r="N35" s="54" t="s">
        <v>1293</v>
      </c>
      <c r="O35" s="55"/>
      <c r="P35" s="55"/>
      <c r="Q35" s="55"/>
      <c r="R35" s="55"/>
      <c r="S35" s="54"/>
      <c r="T35" s="54"/>
    </row>
    <row r="36" spans="1:20" ht="18.75" x14ac:dyDescent="0.25">
      <c r="A36" s="53" t="str">
        <f>Oferta!C37</f>
        <v>KAXN105080P</v>
      </c>
      <c r="B36" s="54"/>
      <c r="C36" s="16">
        <v>5907418868855</v>
      </c>
      <c r="D36" s="54">
        <v>100</v>
      </c>
      <c r="E36" s="54">
        <v>1.302</v>
      </c>
      <c r="F36" s="55">
        <v>216</v>
      </c>
      <c r="G36" s="55">
        <v>148</v>
      </c>
      <c r="H36" s="55">
        <v>90</v>
      </c>
      <c r="I36" s="55">
        <v>5908249196643</v>
      </c>
      <c r="J36" s="55">
        <v>12</v>
      </c>
      <c r="K36" s="55">
        <f t="shared" si="0"/>
        <v>1200</v>
      </c>
      <c r="L36" s="54">
        <f t="shared" si="1"/>
        <v>15.624000000000001</v>
      </c>
      <c r="M36" s="54" t="s">
        <v>1301</v>
      </c>
      <c r="N36" s="54" t="s">
        <v>1293</v>
      </c>
      <c r="O36" s="55"/>
      <c r="P36" s="55"/>
      <c r="Q36" s="55"/>
      <c r="R36" s="55"/>
      <c r="S36" s="54"/>
      <c r="T36" s="54"/>
    </row>
    <row r="37" spans="1:20" ht="18.75" x14ac:dyDescent="0.25">
      <c r="A37" s="53" t="str">
        <f>Oferta!C38</f>
        <v>KAXN1050100P</v>
      </c>
      <c r="B37" s="54"/>
      <c r="C37" s="16">
        <v>5907418868862</v>
      </c>
      <c r="D37" s="54">
        <v>100</v>
      </c>
      <c r="E37" s="54">
        <v>1.5129999999999999</v>
      </c>
      <c r="F37" s="55">
        <v>216</v>
      </c>
      <c r="G37" s="55">
        <v>148</v>
      </c>
      <c r="H37" s="55">
        <v>90</v>
      </c>
      <c r="I37" s="55">
        <v>5908249196650</v>
      </c>
      <c r="J37" s="55">
        <v>12</v>
      </c>
      <c r="K37" s="55">
        <f t="shared" si="0"/>
        <v>1200</v>
      </c>
      <c r="L37" s="54">
        <f t="shared" si="1"/>
        <v>18.155999999999999</v>
      </c>
      <c r="M37" s="54" t="s">
        <v>1301</v>
      </c>
      <c r="N37" s="54" t="s">
        <v>1293</v>
      </c>
      <c r="O37" s="55"/>
      <c r="P37" s="55"/>
      <c r="Q37" s="55"/>
      <c r="R37" s="55"/>
      <c r="S37" s="54"/>
      <c r="T37" s="54"/>
    </row>
    <row r="38" spans="1:20" ht="19.5" thickBot="1" x14ac:dyDescent="0.3">
      <c r="A38" s="56" t="str">
        <f>Oferta!C39</f>
        <v>KAXN107080P</v>
      </c>
      <c r="B38" s="59"/>
      <c r="C38" s="32">
        <v>5907418868886</v>
      </c>
      <c r="D38" s="59">
        <v>100</v>
      </c>
      <c r="E38" s="59">
        <v>1.3680000000000001</v>
      </c>
      <c r="F38" s="60">
        <v>216</v>
      </c>
      <c r="G38" s="60">
        <v>148</v>
      </c>
      <c r="H38" s="60">
        <v>90</v>
      </c>
      <c r="I38" s="60">
        <v>5908249196667</v>
      </c>
      <c r="J38" s="60">
        <v>12</v>
      </c>
      <c r="K38" s="60">
        <f t="shared" si="0"/>
        <v>1200</v>
      </c>
      <c r="L38" s="59">
        <f t="shared" si="1"/>
        <v>16.416</v>
      </c>
      <c r="M38" s="59" t="s">
        <v>1301</v>
      </c>
      <c r="N38" s="59" t="s">
        <v>1293</v>
      </c>
      <c r="O38" s="60"/>
      <c r="P38" s="60"/>
      <c r="Q38" s="60"/>
      <c r="R38" s="60"/>
      <c r="S38" s="59"/>
      <c r="T38" s="59"/>
    </row>
    <row r="39" spans="1:20" ht="18.75" x14ac:dyDescent="0.25">
      <c r="A39" s="57" t="str">
        <f>Oferta!C40</f>
        <v>KAXN63040F50</v>
      </c>
      <c r="B39" s="78"/>
      <c r="C39" s="22">
        <v>5902012648698</v>
      </c>
      <c r="D39" s="61">
        <v>50</v>
      </c>
      <c r="E39" s="61">
        <v>0.123</v>
      </c>
      <c r="F39" s="62">
        <v>30</v>
      </c>
      <c r="G39" s="62">
        <v>140</v>
      </c>
      <c r="H39" s="62">
        <v>250</v>
      </c>
      <c r="I39" s="62">
        <v>5902012648834</v>
      </c>
      <c r="J39" s="62">
        <v>20</v>
      </c>
      <c r="K39" s="62">
        <f t="shared" si="0"/>
        <v>1000</v>
      </c>
      <c r="L39" s="61">
        <f t="shared" si="1"/>
        <v>2.46</v>
      </c>
      <c r="M39" s="61" t="s">
        <v>1301</v>
      </c>
      <c r="N39" s="61" t="s">
        <v>1294</v>
      </c>
      <c r="O39" s="62">
        <v>5908249190979</v>
      </c>
      <c r="P39" s="62">
        <v>8</v>
      </c>
      <c r="Q39" s="62">
        <f t="shared" ref="Q39:Q46" si="4">P39*D39</f>
        <v>400</v>
      </c>
      <c r="R39" s="62">
        <f t="shared" ref="R39:R46" si="5">P39*E39</f>
        <v>0.98399999999999999</v>
      </c>
      <c r="S39" s="61" t="s">
        <v>1297</v>
      </c>
      <c r="T39" s="61" t="s">
        <v>1297</v>
      </c>
    </row>
    <row r="40" spans="1:20" ht="18.75" x14ac:dyDescent="0.25">
      <c r="A40" s="53" t="str">
        <f>Oferta!C41</f>
        <v>KAXN63050F50</v>
      </c>
      <c r="B40" s="54"/>
      <c r="C40" s="16">
        <v>5902012648704</v>
      </c>
      <c r="D40" s="54">
        <v>50</v>
      </c>
      <c r="E40" s="54">
        <v>0.13700000000000001</v>
      </c>
      <c r="F40" s="55">
        <v>30</v>
      </c>
      <c r="G40" s="55">
        <v>140</v>
      </c>
      <c r="H40" s="55">
        <v>250</v>
      </c>
      <c r="I40" s="55">
        <v>5902012648841</v>
      </c>
      <c r="J40" s="55">
        <v>20</v>
      </c>
      <c r="K40" s="55">
        <f t="shared" si="0"/>
        <v>1000</v>
      </c>
      <c r="L40" s="54">
        <f t="shared" si="1"/>
        <v>2.74</v>
      </c>
      <c r="M40" s="54" t="s">
        <v>1301</v>
      </c>
      <c r="N40" s="54" t="s">
        <v>1294</v>
      </c>
      <c r="O40" s="55">
        <v>5908249190986</v>
      </c>
      <c r="P40" s="55">
        <v>8</v>
      </c>
      <c r="Q40" s="55">
        <f t="shared" si="4"/>
        <v>400</v>
      </c>
      <c r="R40" s="55">
        <f t="shared" si="5"/>
        <v>1.0960000000000001</v>
      </c>
      <c r="S40" s="54" t="s">
        <v>1297</v>
      </c>
      <c r="T40" s="54" t="s">
        <v>1297</v>
      </c>
    </row>
    <row r="41" spans="1:20" ht="18.75" x14ac:dyDescent="0.25">
      <c r="A41" s="53" t="str">
        <f>Oferta!C42</f>
        <v>KAXN65060F50</v>
      </c>
      <c r="B41" s="54"/>
      <c r="C41" s="16">
        <v>5902012648711</v>
      </c>
      <c r="D41" s="54">
        <v>50</v>
      </c>
      <c r="E41" s="54">
        <v>0.16800000000000001</v>
      </c>
      <c r="F41" s="55">
        <v>30</v>
      </c>
      <c r="G41" s="55">
        <v>140</v>
      </c>
      <c r="H41" s="55">
        <v>250</v>
      </c>
      <c r="I41" s="55">
        <v>5902012648858</v>
      </c>
      <c r="J41" s="55">
        <v>14</v>
      </c>
      <c r="K41" s="55">
        <f t="shared" si="0"/>
        <v>700</v>
      </c>
      <c r="L41" s="54">
        <f t="shared" si="1"/>
        <v>2.3520000000000003</v>
      </c>
      <c r="M41" s="54" t="s">
        <v>1301</v>
      </c>
      <c r="N41" s="54" t="s">
        <v>1294</v>
      </c>
      <c r="O41" s="55">
        <v>5908249190993</v>
      </c>
      <c r="P41" s="55">
        <v>8</v>
      </c>
      <c r="Q41" s="55">
        <f t="shared" si="4"/>
        <v>400</v>
      </c>
      <c r="R41" s="55">
        <f t="shared" si="5"/>
        <v>1.3440000000000001</v>
      </c>
      <c r="S41" s="54" t="s">
        <v>1297</v>
      </c>
      <c r="T41" s="54" t="s">
        <v>1297</v>
      </c>
    </row>
    <row r="42" spans="1:20" ht="18.75" x14ac:dyDescent="0.25">
      <c r="A42" s="53" t="str">
        <f>Oferta!C43</f>
        <v>KAXN84050F40</v>
      </c>
      <c r="B42" s="54"/>
      <c r="C42" s="16">
        <v>5902012648728</v>
      </c>
      <c r="D42" s="54">
        <v>40</v>
      </c>
      <c r="E42" s="54">
        <v>0.22900000000000001</v>
      </c>
      <c r="F42" s="55">
        <v>30</v>
      </c>
      <c r="G42" s="55">
        <v>140</v>
      </c>
      <c r="H42" s="55">
        <v>250</v>
      </c>
      <c r="I42" s="55">
        <v>5902012648865</v>
      </c>
      <c r="J42" s="55">
        <v>14</v>
      </c>
      <c r="K42" s="55">
        <f t="shared" si="0"/>
        <v>560</v>
      </c>
      <c r="L42" s="54">
        <f t="shared" si="1"/>
        <v>3.206</v>
      </c>
      <c r="M42" s="54" t="s">
        <v>1301</v>
      </c>
      <c r="N42" s="54" t="s">
        <v>1294</v>
      </c>
      <c r="O42" s="55">
        <v>5908249191006</v>
      </c>
      <c r="P42" s="55">
        <v>8</v>
      </c>
      <c r="Q42" s="55">
        <f t="shared" si="4"/>
        <v>320</v>
      </c>
      <c r="R42" s="55">
        <f t="shared" si="5"/>
        <v>1.8320000000000001</v>
      </c>
      <c r="S42" s="54" t="s">
        <v>1297</v>
      </c>
      <c r="T42" s="54" t="s">
        <v>1297</v>
      </c>
    </row>
    <row r="43" spans="1:20" ht="18.75" x14ac:dyDescent="0.25">
      <c r="A43" s="53" t="str">
        <f>Oferta!C44</f>
        <v>KAXN84060F40</v>
      </c>
      <c r="B43" s="54"/>
      <c r="C43" s="16">
        <v>5902012648735</v>
      </c>
      <c r="D43" s="54">
        <v>40</v>
      </c>
      <c r="E43" s="54">
        <v>0.25600000000000001</v>
      </c>
      <c r="F43" s="55">
        <v>30</v>
      </c>
      <c r="G43" s="55">
        <v>140</v>
      </c>
      <c r="H43" s="55">
        <v>250</v>
      </c>
      <c r="I43" s="55">
        <v>5902012648872</v>
      </c>
      <c r="J43" s="55">
        <v>14</v>
      </c>
      <c r="K43" s="55">
        <f t="shared" si="0"/>
        <v>560</v>
      </c>
      <c r="L43" s="54">
        <f t="shared" si="1"/>
        <v>3.5840000000000001</v>
      </c>
      <c r="M43" s="54" t="s">
        <v>1301</v>
      </c>
      <c r="N43" s="54" t="s">
        <v>1294</v>
      </c>
      <c r="O43" s="55">
        <v>5908249191181</v>
      </c>
      <c r="P43" s="55">
        <v>8</v>
      </c>
      <c r="Q43" s="55">
        <f t="shared" si="4"/>
        <v>320</v>
      </c>
      <c r="R43" s="55">
        <f t="shared" si="5"/>
        <v>2.048</v>
      </c>
      <c r="S43" s="54" t="s">
        <v>1297</v>
      </c>
      <c r="T43" s="54" t="s">
        <v>1297</v>
      </c>
    </row>
    <row r="44" spans="1:20" ht="18.75" x14ac:dyDescent="0.25">
      <c r="A44" s="53" t="str">
        <f>Oferta!C45</f>
        <v>KAXN86070F30</v>
      </c>
      <c r="B44" s="54"/>
      <c r="C44" s="16">
        <v>5902012648742</v>
      </c>
      <c r="D44" s="54">
        <v>30</v>
      </c>
      <c r="E44" s="54">
        <v>0.216</v>
      </c>
      <c r="F44" s="55">
        <v>30</v>
      </c>
      <c r="G44" s="55">
        <v>140</v>
      </c>
      <c r="H44" s="55">
        <v>250</v>
      </c>
      <c r="I44" s="55">
        <v>5902012648889</v>
      </c>
      <c r="J44" s="55">
        <v>14</v>
      </c>
      <c r="K44" s="55">
        <f t="shared" si="0"/>
        <v>420</v>
      </c>
      <c r="L44" s="54">
        <f t="shared" si="1"/>
        <v>3.024</v>
      </c>
      <c r="M44" s="54" t="s">
        <v>1301</v>
      </c>
      <c r="N44" s="54" t="s">
        <v>1294</v>
      </c>
      <c r="O44" s="55">
        <v>5908249191013</v>
      </c>
      <c r="P44" s="55">
        <v>8</v>
      </c>
      <c r="Q44" s="55">
        <f t="shared" si="4"/>
        <v>240</v>
      </c>
      <c r="R44" s="55">
        <f t="shared" si="5"/>
        <v>1.728</v>
      </c>
      <c r="S44" s="54" t="s">
        <v>1297</v>
      </c>
      <c r="T44" s="54" t="s">
        <v>1297</v>
      </c>
    </row>
    <row r="45" spans="1:20" ht="18.75" x14ac:dyDescent="0.25">
      <c r="A45" s="53" t="str">
        <f>Oferta!C46</f>
        <v>KAXN105060F25</v>
      </c>
      <c r="B45" s="54"/>
      <c r="C45" s="16">
        <v>5902012648759</v>
      </c>
      <c r="D45" s="54">
        <v>25</v>
      </c>
      <c r="E45" s="54">
        <v>0.255</v>
      </c>
      <c r="F45" s="55">
        <v>30</v>
      </c>
      <c r="G45" s="55">
        <v>140</v>
      </c>
      <c r="H45" s="55">
        <v>250</v>
      </c>
      <c r="I45" s="55">
        <v>5902012648896</v>
      </c>
      <c r="J45" s="55">
        <v>14</v>
      </c>
      <c r="K45" s="55">
        <f t="shared" si="0"/>
        <v>350</v>
      </c>
      <c r="L45" s="54">
        <f t="shared" si="1"/>
        <v>3.5700000000000003</v>
      </c>
      <c r="M45" s="54" t="s">
        <v>1301</v>
      </c>
      <c r="N45" s="54" t="s">
        <v>1294</v>
      </c>
      <c r="O45" s="55">
        <v>5908249191020</v>
      </c>
      <c r="P45" s="55">
        <v>8</v>
      </c>
      <c r="Q45" s="55">
        <f t="shared" si="4"/>
        <v>200</v>
      </c>
      <c r="R45" s="55">
        <f t="shared" si="5"/>
        <v>2.04</v>
      </c>
      <c r="S45" s="54" t="s">
        <v>1297</v>
      </c>
      <c r="T45" s="54" t="s">
        <v>1297</v>
      </c>
    </row>
    <row r="46" spans="1:20" ht="19.5" thickBot="1" x14ac:dyDescent="0.3">
      <c r="A46" s="56" t="str">
        <f>Oferta!C47</f>
        <v>KAXN107080F15</v>
      </c>
      <c r="B46" s="59"/>
      <c r="C46" s="32">
        <v>5902012648766</v>
      </c>
      <c r="D46" s="59">
        <v>15</v>
      </c>
      <c r="E46" s="59">
        <v>0.19800000000000001</v>
      </c>
      <c r="F46" s="60">
        <v>30</v>
      </c>
      <c r="G46" s="60">
        <v>140</v>
      </c>
      <c r="H46" s="60">
        <v>250</v>
      </c>
      <c r="I46" s="60">
        <v>5902012648902</v>
      </c>
      <c r="J46" s="60">
        <v>14</v>
      </c>
      <c r="K46" s="60">
        <f t="shared" si="0"/>
        <v>210</v>
      </c>
      <c r="L46" s="59">
        <f t="shared" si="1"/>
        <v>2.7720000000000002</v>
      </c>
      <c r="M46" s="59" t="s">
        <v>1301</v>
      </c>
      <c r="N46" s="59" t="s">
        <v>1294</v>
      </c>
      <c r="O46" s="60">
        <v>5908249191037</v>
      </c>
      <c r="P46" s="60">
        <v>8</v>
      </c>
      <c r="Q46" s="60">
        <f t="shared" si="4"/>
        <v>120</v>
      </c>
      <c r="R46" s="60">
        <f t="shared" si="5"/>
        <v>1.5840000000000001</v>
      </c>
      <c r="S46" s="59" t="s">
        <v>1297</v>
      </c>
      <c r="T46" s="59" t="s">
        <v>1297</v>
      </c>
    </row>
    <row r="47" spans="1:20" ht="18.75" x14ac:dyDescent="0.25">
      <c r="A47" s="57" t="str">
        <f>Oferta!C48</f>
        <v>KAXN63040F</v>
      </c>
      <c r="B47" s="78"/>
      <c r="C47" s="22">
        <v>5902012640760</v>
      </c>
      <c r="D47" s="61">
        <v>32</v>
      </c>
      <c r="E47" s="61">
        <v>7.9000000000000001E-2</v>
      </c>
      <c r="F47" s="62">
        <v>20</v>
      </c>
      <c r="G47" s="62">
        <v>120</v>
      </c>
      <c r="H47" s="62">
        <v>195</v>
      </c>
      <c r="I47" s="62">
        <v>5902012643426</v>
      </c>
      <c r="J47" s="62">
        <v>8</v>
      </c>
      <c r="K47" s="62">
        <f t="shared" si="0"/>
        <v>256</v>
      </c>
      <c r="L47" s="61">
        <f t="shared" si="1"/>
        <v>0.63200000000000001</v>
      </c>
      <c r="M47" s="61" t="s">
        <v>1302</v>
      </c>
      <c r="N47" s="61" t="s">
        <v>1295</v>
      </c>
      <c r="O47" s="62"/>
      <c r="P47" s="62"/>
      <c r="Q47" s="62"/>
      <c r="R47" s="62"/>
      <c r="S47" s="61"/>
      <c r="T47" s="61"/>
    </row>
    <row r="48" spans="1:20" ht="18.75" x14ac:dyDescent="0.25">
      <c r="A48" s="53" t="str">
        <f>Oferta!C49</f>
        <v>KAXN63050F</v>
      </c>
      <c r="B48" s="54"/>
      <c r="C48" s="16">
        <v>5902012640777</v>
      </c>
      <c r="D48" s="54">
        <v>28</v>
      </c>
      <c r="E48" s="54">
        <v>7.6999999999999999E-2</v>
      </c>
      <c r="F48" s="55">
        <v>20</v>
      </c>
      <c r="G48" s="55">
        <v>120</v>
      </c>
      <c r="H48" s="55">
        <v>195</v>
      </c>
      <c r="I48" s="55">
        <v>5902012643433</v>
      </c>
      <c r="J48" s="55">
        <v>8</v>
      </c>
      <c r="K48" s="55">
        <f t="shared" si="0"/>
        <v>224</v>
      </c>
      <c r="L48" s="54">
        <f t="shared" si="1"/>
        <v>0.61599999999999999</v>
      </c>
      <c r="M48" s="54" t="s">
        <v>1302</v>
      </c>
      <c r="N48" s="54" t="s">
        <v>1295</v>
      </c>
      <c r="O48" s="55"/>
      <c r="P48" s="55"/>
      <c r="Q48" s="55"/>
      <c r="R48" s="55"/>
      <c r="S48" s="54"/>
      <c r="T48" s="54"/>
    </row>
    <row r="49" spans="1:20" ht="18.75" x14ac:dyDescent="0.25">
      <c r="A49" s="53" t="str">
        <f>Oferta!C50</f>
        <v>KAXN65060F</v>
      </c>
      <c r="B49" s="54"/>
      <c r="C49" s="16">
        <v>5902012640784</v>
      </c>
      <c r="D49" s="54">
        <v>20</v>
      </c>
      <c r="E49" s="54">
        <v>7.0000000000000007E-2</v>
      </c>
      <c r="F49" s="55">
        <v>20</v>
      </c>
      <c r="G49" s="55">
        <v>120</v>
      </c>
      <c r="H49" s="55">
        <v>195</v>
      </c>
      <c r="I49" s="55">
        <v>5902012643440</v>
      </c>
      <c r="J49" s="55">
        <v>8</v>
      </c>
      <c r="K49" s="55">
        <f t="shared" si="0"/>
        <v>160</v>
      </c>
      <c r="L49" s="54">
        <f t="shared" si="1"/>
        <v>0.56000000000000005</v>
      </c>
      <c r="M49" s="54" t="s">
        <v>1302</v>
      </c>
      <c r="N49" s="54" t="s">
        <v>1295</v>
      </c>
      <c r="O49" s="55"/>
      <c r="P49" s="55"/>
      <c r="Q49" s="55"/>
      <c r="R49" s="55"/>
      <c r="S49" s="54"/>
      <c r="T49" s="54"/>
    </row>
    <row r="50" spans="1:20" ht="18.75" x14ac:dyDescent="0.25">
      <c r="A50" s="53" t="str">
        <f>Oferta!C51</f>
        <v>KAXN84050F</v>
      </c>
      <c r="B50" s="54"/>
      <c r="C50" s="16">
        <v>5902012640791</v>
      </c>
      <c r="D50" s="54">
        <v>16</v>
      </c>
      <c r="E50" s="54">
        <v>9.0999999999999998E-2</v>
      </c>
      <c r="F50" s="55">
        <v>20</v>
      </c>
      <c r="G50" s="55">
        <v>120</v>
      </c>
      <c r="H50" s="55">
        <v>195</v>
      </c>
      <c r="I50" s="55">
        <v>5902012643457</v>
      </c>
      <c r="J50" s="55">
        <v>8</v>
      </c>
      <c r="K50" s="55">
        <f t="shared" si="0"/>
        <v>128</v>
      </c>
      <c r="L50" s="54">
        <f t="shared" si="1"/>
        <v>0.72799999999999998</v>
      </c>
      <c r="M50" s="54" t="s">
        <v>1302</v>
      </c>
      <c r="N50" s="54" t="s">
        <v>1295</v>
      </c>
      <c r="O50" s="55"/>
      <c r="P50" s="55"/>
      <c r="Q50" s="55"/>
      <c r="R50" s="55"/>
      <c r="S50" s="54"/>
      <c r="T50" s="54"/>
    </row>
    <row r="51" spans="1:20" ht="18.75" x14ac:dyDescent="0.25">
      <c r="A51" s="53" t="str">
        <f>Oferta!C52</f>
        <v>KAXN84060F</v>
      </c>
      <c r="B51" s="54"/>
      <c r="C51" s="16">
        <v>5902012640807</v>
      </c>
      <c r="D51" s="54">
        <v>14</v>
      </c>
      <c r="E51" s="54">
        <v>9.0999999999999998E-2</v>
      </c>
      <c r="F51" s="55">
        <v>20</v>
      </c>
      <c r="G51" s="55">
        <v>120</v>
      </c>
      <c r="H51" s="55">
        <v>195</v>
      </c>
      <c r="I51" s="55">
        <v>5902012643464</v>
      </c>
      <c r="J51" s="55">
        <v>8</v>
      </c>
      <c r="K51" s="55">
        <f t="shared" si="0"/>
        <v>112</v>
      </c>
      <c r="L51" s="54">
        <f t="shared" si="1"/>
        <v>0.72799999999999998</v>
      </c>
      <c r="M51" s="54" t="s">
        <v>1302</v>
      </c>
      <c r="N51" s="54" t="s">
        <v>1295</v>
      </c>
      <c r="O51" s="55"/>
      <c r="P51" s="55"/>
      <c r="Q51" s="55"/>
      <c r="R51" s="55"/>
      <c r="S51" s="54"/>
      <c r="T51" s="54"/>
    </row>
    <row r="52" spans="1:20" ht="18.75" x14ac:dyDescent="0.25">
      <c r="A52" s="53" t="str">
        <f>Oferta!C53</f>
        <v>KAXN84070F</v>
      </c>
      <c r="B52" s="54"/>
      <c r="C52" s="16">
        <v>5902012640814</v>
      </c>
      <c r="D52" s="54">
        <v>12</v>
      </c>
      <c r="E52" s="54">
        <v>8.5999999999999993E-2</v>
      </c>
      <c r="F52" s="55">
        <v>20</v>
      </c>
      <c r="G52" s="55">
        <v>120</v>
      </c>
      <c r="H52" s="55">
        <v>195</v>
      </c>
      <c r="I52" s="55">
        <v>5902012643471</v>
      </c>
      <c r="J52" s="55">
        <v>8</v>
      </c>
      <c r="K52" s="55">
        <f t="shared" si="0"/>
        <v>96</v>
      </c>
      <c r="L52" s="54">
        <f t="shared" si="1"/>
        <v>0.68799999999999994</v>
      </c>
      <c r="M52" s="54" t="s">
        <v>1302</v>
      </c>
      <c r="N52" s="54" t="s">
        <v>1295</v>
      </c>
      <c r="O52" s="55"/>
      <c r="P52" s="55"/>
      <c r="Q52" s="55"/>
      <c r="R52" s="55"/>
      <c r="S52" s="54"/>
      <c r="T52" s="54"/>
    </row>
    <row r="53" spans="1:20" ht="18.75" x14ac:dyDescent="0.25">
      <c r="A53" s="53" t="str">
        <f>Oferta!C54</f>
        <v>KAXN84080F</v>
      </c>
      <c r="B53" s="54"/>
      <c r="C53" s="16">
        <v>5902012640821</v>
      </c>
      <c r="D53" s="54">
        <v>10</v>
      </c>
      <c r="E53" s="54">
        <v>0.08</v>
      </c>
      <c r="F53" s="55">
        <v>20</v>
      </c>
      <c r="G53" s="55">
        <v>120</v>
      </c>
      <c r="H53" s="55">
        <v>195</v>
      </c>
      <c r="I53" s="55">
        <v>5902012643488</v>
      </c>
      <c r="J53" s="55">
        <v>8</v>
      </c>
      <c r="K53" s="55">
        <f t="shared" si="0"/>
        <v>80</v>
      </c>
      <c r="L53" s="54">
        <f t="shared" si="1"/>
        <v>0.64</v>
      </c>
      <c r="M53" s="54" t="s">
        <v>1302</v>
      </c>
      <c r="N53" s="54" t="s">
        <v>1295</v>
      </c>
      <c r="O53" s="55"/>
      <c r="P53" s="55"/>
      <c r="Q53" s="55"/>
      <c r="R53" s="55"/>
      <c r="S53" s="54"/>
      <c r="T53" s="54"/>
    </row>
    <row r="54" spans="1:20" ht="18.75" x14ac:dyDescent="0.25">
      <c r="A54" s="53" t="str">
        <f>Oferta!C55</f>
        <v>KAXN86070F</v>
      </c>
      <c r="B54" s="54"/>
      <c r="C54" s="16">
        <v>5902012640838</v>
      </c>
      <c r="D54" s="54">
        <v>10</v>
      </c>
      <c r="E54" s="54">
        <v>7.4999999999999997E-2</v>
      </c>
      <c r="F54" s="55">
        <v>20</v>
      </c>
      <c r="G54" s="55">
        <v>120</v>
      </c>
      <c r="H54" s="55">
        <v>195</v>
      </c>
      <c r="I54" s="55">
        <v>5902012643495</v>
      </c>
      <c r="J54" s="55">
        <v>8</v>
      </c>
      <c r="K54" s="55">
        <f t="shared" si="0"/>
        <v>80</v>
      </c>
      <c r="L54" s="54">
        <f t="shared" si="1"/>
        <v>0.6</v>
      </c>
      <c r="M54" s="54" t="s">
        <v>1302</v>
      </c>
      <c r="N54" s="54" t="s">
        <v>1295</v>
      </c>
      <c r="O54" s="55"/>
      <c r="P54" s="55"/>
      <c r="Q54" s="55"/>
      <c r="R54" s="55"/>
      <c r="S54" s="54"/>
      <c r="T54" s="54"/>
    </row>
    <row r="55" spans="1:20" ht="18.75" x14ac:dyDescent="0.25">
      <c r="A55" s="53" t="str">
        <f>Oferta!C56</f>
        <v>KAXN105060F</v>
      </c>
      <c r="B55" s="54"/>
      <c r="C55" s="16">
        <v>5902012640845</v>
      </c>
      <c r="D55" s="54">
        <v>8</v>
      </c>
      <c r="E55" s="54">
        <v>8.4000000000000005E-2</v>
      </c>
      <c r="F55" s="55">
        <v>20</v>
      </c>
      <c r="G55" s="55">
        <v>120</v>
      </c>
      <c r="H55" s="55">
        <v>195</v>
      </c>
      <c r="I55" s="55">
        <v>5902012643501</v>
      </c>
      <c r="J55" s="55">
        <v>8</v>
      </c>
      <c r="K55" s="55">
        <f t="shared" si="0"/>
        <v>64</v>
      </c>
      <c r="L55" s="54">
        <f t="shared" si="1"/>
        <v>0.67200000000000004</v>
      </c>
      <c r="M55" s="54" t="s">
        <v>1302</v>
      </c>
      <c r="N55" s="54" t="s">
        <v>1295</v>
      </c>
      <c r="O55" s="55"/>
      <c r="P55" s="55"/>
      <c r="Q55" s="55"/>
      <c r="R55" s="55"/>
      <c r="S55" s="54"/>
      <c r="T55" s="54"/>
    </row>
    <row r="56" spans="1:20" ht="18.75" x14ac:dyDescent="0.25">
      <c r="A56" s="53" t="str">
        <f>Oferta!C57</f>
        <v>KAXN105080F</v>
      </c>
      <c r="B56" s="54"/>
      <c r="C56" s="16">
        <v>5902012640852</v>
      </c>
      <c r="D56" s="54">
        <v>7</v>
      </c>
      <c r="E56" s="54">
        <v>8.7999999999999995E-2</v>
      </c>
      <c r="F56" s="55">
        <v>20</v>
      </c>
      <c r="G56" s="55">
        <v>120</v>
      </c>
      <c r="H56" s="55">
        <v>195</v>
      </c>
      <c r="I56" s="55">
        <v>5902012643518</v>
      </c>
      <c r="J56" s="55">
        <v>8</v>
      </c>
      <c r="K56" s="55">
        <f t="shared" si="0"/>
        <v>56</v>
      </c>
      <c r="L56" s="54">
        <f t="shared" si="1"/>
        <v>0.70399999999999996</v>
      </c>
      <c r="M56" s="54" t="s">
        <v>1302</v>
      </c>
      <c r="N56" s="54" t="s">
        <v>1295</v>
      </c>
      <c r="O56" s="55"/>
      <c r="P56" s="55"/>
      <c r="Q56" s="55"/>
      <c r="R56" s="55"/>
      <c r="S56" s="54"/>
      <c r="T56" s="54"/>
    </row>
    <row r="57" spans="1:20" ht="19.5" thickBot="1" x14ac:dyDescent="0.3">
      <c r="A57" s="58" t="str">
        <f>Oferta!C58</f>
        <v>KAXN107080F</v>
      </c>
      <c r="B57" s="63"/>
      <c r="C57" s="27">
        <v>5902012640869</v>
      </c>
      <c r="D57" s="63">
        <v>5</v>
      </c>
      <c r="E57" s="63">
        <v>6.8000000000000005E-2</v>
      </c>
      <c r="F57" s="64">
        <v>20</v>
      </c>
      <c r="G57" s="64">
        <v>120</v>
      </c>
      <c r="H57" s="64">
        <v>195</v>
      </c>
      <c r="I57" s="64">
        <v>5902012643549</v>
      </c>
      <c r="J57" s="64">
        <v>8</v>
      </c>
      <c r="K57" s="64">
        <f t="shared" si="0"/>
        <v>40</v>
      </c>
      <c r="L57" s="63">
        <f t="shared" si="1"/>
        <v>0.54400000000000004</v>
      </c>
      <c r="M57" s="63" t="s">
        <v>1302</v>
      </c>
      <c r="N57" s="63" t="s">
        <v>1295</v>
      </c>
      <c r="O57" s="64"/>
      <c r="P57" s="64"/>
      <c r="Q57" s="64"/>
      <c r="R57" s="64"/>
      <c r="S57" s="63"/>
      <c r="T57" s="63"/>
    </row>
    <row r="58" spans="1:20" ht="18.75" x14ac:dyDescent="0.25">
      <c r="A58" s="57" t="str">
        <f>Oferta!C59</f>
        <v>KAXN6HP35P</v>
      </c>
      <c r="B58" s="78"/>
      <c r="C58" s="22">
        <v>5907418870254</v>
      </c>
      <c r="D58" s="61">
        <v>100</v>
      </c>
      <c r="E58" s="61">
        <v>0.44700000000000001</v>
      </c>
      <c r="F58" s="62">
        <v>148</v>
      </c>
      <c r="G58" s="62">
        <v>105</v>
      </c>
      <c r="H58" s="62">
        <v>90</v>
      </c>
      <c r="I58" s="62">
        <v>5908249196674</v>
      </c>
      <c r="J58" s="62">
        <v>24</v>
      </c>
      <c r="K58" s="62">
        <f t="shared" si="0"/>
        <v>2400</v>
      </c>
      <c r="L58" s="61">
        <f t="shared" si="1"/>
        <v>10.728</v>
      </c>
      <c r="M58" s="61" t="s">
        <v>1301</v>
      </c>
      <c r="N58" s="61" t="s">
        <v>1293</v>
      </c>
      <c r="O58" s="62"/>
      <c r="P58" s="62"/>
      <c r="Q58" s="62"/>
      <c r="R58" s="62"/>
      <c r="S58" s="61"/>
      <c r="T58" s="61"/>
    </row>
    <row r="59" spans="1:20" ht="19.5" thickBot="1" x14ac:dyDescent="0.3">
      <c r="A59" s="58" t="str">
        <f>Oferta!C60</f>
        <v>KAXN8HP45P</v>
      </c>
      <c r="B59" s="63"/>
      <c r="C59" s="27">
        <v>5907418870247</v>
      </c>
      <c r="D59" s="63">
        <v>100</v>
      </c>
      <c r="E59" s="63">
        <v>0.86699999999999999</v>
      </c>
      <c r="F59" s="64">
        <v>148</v>
      </c>
      <c r="G59" s="64">
        <v>105</v>
      </c>
      <c r="H59" s="64">
        <v>90</v>
      </c>
      <c r="I59" s="64">
        <v>5908249196681</v>
      </c>
      <c r="J59" s="64">
        <v>24</v>
      </c>
      <c r="K59" s="64">
        <f t="shared" si="0"/>
        <v>2400</v>
      </c>
      <c r="L59" s="63">
        <f t="shared" si="1"/>
        <v>20.808</v>
      </c>
      <c r="M59" s="63" t="s">
        <v>1301</v>
      </c>
      <c r="N59" s="63" t="s">
        <v>1293</v>
      </c>
      <c r="O59" s="64"/>
      <c r="P59" s="64"/>
      <c r="Q59" s="64"/>
      <c r="R59" s="64"/>
      <c r="S59" s="63"/>
      <c r="T59" s="63"/>
    </row>
    <row r="60" spans="1:20" ht="18.75" x14ac:dyDescent="0.25">
      <c r="A60" s="57" t="str">
        <f>Oferta!C61</f>
        <v>KAXN6HS35P</v>
      </c>
      <c r="B60" s="78"/>
      <c r="C60" s="22">
        <v>5907418870223</v>
      </c>
      <c r="D60" s="61">
        <v>100</v>
      </c>
      <c r="E60" s="61">
        <v>0.53700000000000003</v>
      </c>
      <c r="F60" s="62">
        <v>148</v>
      </c>
      <c r="G60" s="62">
        <v>105</v>
      </c>
      <c r="H60" s="62">
        <v>90</v>
      </c>
      <c r="I60" s="62">
        <v>5908249196698</v>
      </c>
      <c r="J60" s="62">
        <v>24</v>
      </c>
      <c r="K60" s="62">
        <f t="shared" si="0"/>
        <v>2400</v>
      </c>
      <c r="L60" s="61">
        <f t="shared" si="1"/>
        <v>12.888000000000002</v>
      </c>
      <c r="M60" s="61" t="s">
        <v>1301</v>
      </c>
      <c r="N60" s="61" t="s">
        <v>1293</v>
      </c>
      <c r="O60" s="62"/>
      <c r="P60" s="62"/>
      <c r="Q60" s="62"/>
      <c r="R60" s="62"/>
      <c r="S60" s="61"/>
      <c r="T60" s="61"/>
    </row>
    <row r="61" spans="1:20" ht="19.5" thickBot="1" x14ac:dyDescent="0.3">
      <c r="A61" s="58" t="str">
        <f>Oferta!C62</f>
        <v>KAXN8HS45P</v>
      </c>
      <c r="B61" s="63"/>
      <c r="C61" s="27">
        <v>5907418870230</v>
      </c>
      <c r="D61" s="63">
        <v>100</v>
      </c>
      <c r="E61" s="63">
        <v>1.0209999999999999</v>
      </c>
      <c r="F61" s="64">
        <v>148</v>
      </c>
      <c r="G61" s="64">
        <v>105</v>
      </c>
      <c r="H61" s="64">
        <v>90</v>
      </c>
      <c r="I61" s="64">
        <v>5908249196704</v>
      </c>
      <c r="J61" s="64">
        <v>24</v>
      </c>
      <c r="K61" s="64">
        <f t="shared" si="0"/>
        <v>2400</v>
      </c>
      <c r="L61" s="63">
        <f t="shared" si="1"/>
        <v>24.503999999999998</v>
      </c>
      <c r="M61" s="63" t="s">
        <v>1301</v>
      </c>
      <c r="N61" s="63" t="s">
        <v>1293</v>
      </c>
      <c r="O61" s="64"/>
      <c r="P61" s="64"/>
      <c r="Q61" s="64"/>
      <c r="R61" s="64"/>
      <c r="S61" s="63"/>
      <c r="T61" s="63"/>
    </row>
    <row r="62" spans="1:20" ht="18.75" x14ac:dyDescent="0.25">
      <c r="A62" s="57" t="str">
        <f>Oferta!C63</f>
        <v>AXN630P</v>
      </c>
      <c r="B62" s="78">
        <v>39269097</v>
      </c>
      <c r="C62" s="22">
        <v>5907418867933</v>
      </c>
      <c r="D62" s="61">
        <v>300</v>
      </c>
      <c r="E62" s="61">
        <v>0.255</v>
      </c>
      <c r="F62" s="62">
        <v>148</v>
      </c>
      <c r="G62" s="62">
        <v>105</v>
      </c>
      <c r="H62" s="62">
        <v>90</v>
      </c>
      <c r="I62" s="62">
        <v>5908249196711</v>
      </c>
      <c r="J62" s="62">
        <v>24</v>
      </c>
      <c r="K62" s="62">
        <f t="shared" si="0"/>
        <v>7200</v>
      </c>
      <c r="L62" s="61">
        <f t="shared" si="1"/>
        <v>6.12</v>
      </c>
      <c r="M62" s="61" t="s">
        <v>1301</v>
      </c>
      <c r="N62" s="61" t="s">
        <v>1293</v>
      </c>
      <c r="O62" s="62"/>
      <c r="P62" s="62"/>
      <c r="Q62" s="62"/>
      <c r="R62" s="62"/>
      <c r="S62" s="61"/>
      <c r="T62" s="61"/>
    </row>
    <row r="63" spans="1:20" ht="18.75" x14ac:dyDescent="0.25">
      <c r="A63" s="53" t="str">
        <f>Oferta!C64</f>
        <v>AXN650P</v>
      </c>
      <c r="B63" s="54">
        <v>39269097</v>
      </c>
      <c r="C63" s="16">
        <v>5907418867940</v>
      </c>
      <c r="D63" s="54">
        <v>300</v>
      </c>
      <c r="E63" s="54">
        <v>0.33100000000000002</v>
      </c>
      <c r="F63" s="55">
        <v>148</v>
      </c>
      <c r="G63" s="55">
        <v>105</v>
      </c>
      <c r="H63" s="55">
        <v>90</v>
      </c>
      <c r="I63" s="55">
        <v>5908249196728</v>
      </c>
      <c r="J63" s="55">
        <v>24</v>
      </c>
      <c r="K63" s="55">
        <f t="shared" si="0"/>
        <v>7200</v>
      </c>
      <c r="L63" s="54">
        <f t="shared" si="1"/>
        <v>7.9440000000000008</v>
      </c>
      <c r="M63" s="54" t="s">
        <v>1301</v>
      </c>
      <c r="N63" s="54" t="s">
        <v>1293</v>
      </c>
      <c r="O63" s="55"/>
      <c r="P63" s="55"/>
      <c r="Q63" s="55"/>
      <c r="R63" s="55"/>
      <c r="S63" s="54"/>
      <c r="T63" s="54"/>
    </row>
    <row r="64" spans="1:20" ht="18.75" x14ac:dyDescent="0.25">
      <c r="A64" s="53" t="str">
        <f>Oferta!C65</f>
        <v>AXN840P</v>
      </c>
      <c r="B64" s="54">
        <v>39269097</v>
      </c>
      <c r="C64" s="16">
        <v>5907418867957</v>
      </c>
      <c r="D64" s="54">
        <v>200</v>
      </c>
      <c r="E64" s="54">
        <v>0.32900000000000001</v>
      </c>
      <c r="F64" s="55">
        <v>148</v>
      </c>
      <c r="G64" s="55">
        <v>105</v>
      </c>
      <c r="H64" s="55">
        <v>90</v>
      </c>
      <c r="I64" s="55">
        <v>5908249196735</v>
      </c>
      <c r="J64" s="55">
        <v>24</v>
      </c>
      <c r="K64" s="55">
        <f t="shared" si="0"/>
        <v>4800</v>
      </c>
      <c r="L64" s="54">
        <f t="shared" si="1"/>
        <v>7.8960000000000008</v>
      </c>
      <c r="M64" s="54" t="s">
        <v>1301</v>
      </c>
      <c r="N64" s="54" t="s">
        <v>1293</v>
      </c>
      <c r="O64" s="55"/>
      <c r="P64" s="55"/>
      <c r="Q64" s="55"/>
      <c r="R64" s="55"/>
      <c r="S64" s="54"/>
      <c r="T64" s="54"/>
    </row>
    <row r="65" spans="1:20" ht="18.75" x14ac:dyDescent="0.25">
      <c r="A65" s="53" t="str">
        <f>Oferta!C66</f>
        <v>AXN860P</v>
      </c>
      <c r="B65" s="54">
        <v>39269097</v>
      </c>
      <c r="C65" s="16">
        <v>5907418867971</v>
      </c>
      <c r="D65" s="54">
        <v>200</v>
      </c>
      <c r="E65" s="54">
        <v>0.40799999999999997</v>
      </c>
      <c r="F65" s="55">
        <v>216</v>
      </c>
      <c r="G65" s="55">
        <v>148</v>
      </c>
      <c r="H65" s="55">
        <v>90</v>
      </c>
      <c r="I65" s="55">
        <v>5908249196742</v>
      </c>
      <c r="J65" s="55">
        <v>12</v>
      </c>
      <c r="K65" s="55">
        <f t="shared" si="0"/>
        <v>2400</v>
      </c>
      <c r="L65" s="54">
        <f t="shared" si="1"/>
        <v>4.8959999999999999</v>
      </c>
      <c r="M65" s="54" t="s">
        <v>1301</v>
      </c>
      <c r="N65" s="54" t="s">
        <v>1293</v>
      </c>
      <c r="O65" s="55"/>
      <c r="P65" s="55"/>
      <c r="Q65" s="55"/>
      <c r="R65" s="55"/>
      <c r="S65" s="54"/>
      <c r="T65" s="54"/>
    </row>
    <row r="66" spans="1:20" ht="18.75" x14ac:dyDescent="0.25">
      <c r="A66" s="53" t="str">
        <f>Oferta!C67</f>
        <v>AXN1050P</v>
      </c>
      <c r="B66" s="54">
        <v>39269097</v>
      </c>
      <c r="C66" s="16">
        <v>5907418867964</v>
      </c>
      <c r="D66" s="54">
        <v>200</v>
      </c>
      <c r="E66" s="54">
        <v>0.68</v>
      </c>
      <c r="F66" s="55">
        <v>216</v>
      </c>
      <c r="G66" s="55">
        <v>148</v>
      </c>
      <c r="H66" s="55">
        <v>90</v>
      </c>
      <c r="I66" s="55">
        <v>5908249196759</v>
      </c>
      <c r="J66" s="55">
        <v>12</v>
      </c>
      <c r="K66" s="55">
        <f t="shared" si="0"/>
        <v>2400</v>
      </c>
      <c r="L66" s="54">
        <f t="shared" si="1"/>
        <v>8.16</v>
      </c>
      <c r="M66" s="54" t="s">
        <v>1301</v>
      </c>
      <c r="N66" s="54" t="s">
        <v>1293</v>
      </c>
      <c r="O66" s="55"/>
      <c r="P66" s="55"/>
      <c r="Q66" s="55"/>
      <c r="R66" s="55"/>
      <c r="S66" s="54"/>
      <c r="T66" s="54"/>
    </row>
    <row r="67" spans="1:20" ht="18.75" x14ac:dyDescent="0.25">
      <c r="A67" s="53" t="str">
        <f>Oferta!C68</f>
        <v>AXN1070P</v>
      </c>
      <c r="B67" s="54">
        <v>39269097</v>
      </c>
      <c r="C67" s="16">
        <v>5907418867988</v>
      </c>
      <c r="D67" s="54">
        <v>150</v>
      </c>
      <c r="E67" s="54">
        <v>0.64</v>
      </c>
      <c r="F67" s="55">
        <v>216</v>
      </c>
      <c r="G67" s="55">
        <v>148</v>
      </c>
      <c r="H67" s="55">
        <v>90</v>
      </c>
      <c r="I67" s="55">
        <v>5908249196766</v>
      </c>
      <c r="J67" s="55">
        <v>12</v>
      </c>
      <c r="K67" s="55">
        <f t="shared" si="0"/>
        <v>1800</v>
      </c>
      <c r="L67" s="54">
        <f t="shared" si="1"/>
        <v>7.68</v>
      </c>
      <c r="M67" s="54" t="s">
        <v>1301</v>
      </c>
      <c r="N67" s="54" t="s">
        <v>1293</v>
      </c>
      <c r="O67" s="55"/>
      <c r="P67" s="55"/>
      <c r="Q67" s="55"/>
      <c r="R67" s="55"/>
      <c r="S67" s="54"/>
      <c r="T67" s="54"/>
    </row>
    <row r="68" spans="1:20" ht="18.75" x14ac:dyDescent="0.25">
      <c r="A68" s="53" t="str">
        <f>Oferta!C69</f>
        <v>AXN1260P</v>
      </c>
      <c r="B68" s="54">
        <v>39269097</v>
      </c>
      <c r="C68" s="16">
        <v>5907418868985</v>
      </c>
      <c r="D68" s="54">
        <v>100</v>
      </c>
      <c r="E68" s="54">
        <v>0.57499999999999996</v>
      </c>
      <c r="F68" s="55">
        <v>216</v>
      </c>
      <c r="G68" s="55">
        <v>148</v>
      </c>
      <c r="H68" s="55">
        <v>90</v>
      </c>
      <c r="I68" s="55">
        <v>5908249196773</v>
      </c>
      <c r="J68" s="55">
        <v>12</v>
      </c>
      <c r="K68" s="55">
        <f t="shared" ref="K68:K131" si="6">J68*D68</f>
        <v>1200</v>
      </c>
      <c r="L68" s="54">
        <f t="shared" ref="L68:L131" si="7">J68*E68</f>
        <v>6.8999999999999995</v>
      </c>
      <c r="M68" s="54" t="s">
        <v>1301</v>
      </c>
      <c r="N68" s="54" t="s">
        <v>1293</v>
      </c>
      <c r="O68" s="55"/>
      <c r="P68" s="55"/>
      <c r="Q68" s="55"/>
      <c r="R68" s="55"/>
      <c r="S68" s="54"/>
      <c r="T68" s="54"/>
    </row>
    <row r="69" spans="1:20" ht="18.75" x14ac:dyDescent="0.25">
      <c r="A69" s="53" t="str">
        <f>Oferta!C70</f>
        <v>AXN1470P</v>
      </c>
      <c r="B69" s="54">
        <v>39269097</v>
      </c>
      <c r="C69" s="16">
        <v>5907418868978</v>
      </c>
      <c r="D69" s="54">
        <v>100</v>
      </c>
      <c r="E69" s="54">
        <v>0.84399999999999997</v>
      </c>
      <c r="F69" s="55">
        <v>216</v>
      </c>
      <c r="G69" s="55">
        <v>148</v>
      </c>
      <c r="H69" s="55">
        <v>90</v>
      </c>
      <c r="I69" s="55">
        <v>5908249196780</v>
      </c>
      <c r="J69" s="55">
        <v>12</v>
      </c>
      <c r="K69" s="55">
        <f t="shared" si="6"/>
        <v>1200</v>
      </c>
      <c r="L69" s="54">
        <f t="shared" si="7"/>
        <v>10.128</v>
      </c>
      <c r="M69" s="54" t="s">
        <v>1301</v>
      </c>
      <c r="N69" s="54" t="s">
        <v>1293</v>
      </c>
      <c r="O69" s="55"/>
      <c r="P69" s="55"/>
      <c r="Q69" s="55"/>
      <c r="R69" s="55"/>
      <c r="S69" s="54"/>
      <c r="T69" s="54"/>
    </row>
    <row r="70" spans="1:20" ht="19.5" thickBot="1" x14ac:dyDescent="0.3">
      <c r="A70" s="56" t="str">
        <f>Oferta!C71</f>
        <v>AXN1680P</v>
      </c>
      <c r="B70" s="59">
        <v>39269097</v>
      </c>
      <c r="C70" s="32">
        <v>5907418869012</v>
      </c>
      <c r="D70" s="59">
        <v>50</v>
      </c>
      <c r="E70" s="59">
        <v>0.62</v>
      </c>
      <c r="F70" s="60">
        <v>216</v>
      </c>
      <c r="G70" s="60">
        <v>148</v>
      </c>
      <c r="H70" s="60">
        <v>90</v>
      </c>
      <c r="I70" s="60">
        <v>5908249196797</v>
      </c>
      <c r="J70" s="60">
        <v>12</v>
      </c>
      <c r="K70" s="60">
        <f t="shared" si="6"/>
        <v>600</v>
      </c>
      <c r="L70" s="59">
        <f t="shared" si="7"/>
        <v>7.4399999999999995</v>
      </c>
      <c r="M70" s="59" t="s">
        <v>1301</v>
      </c>
      <c r="N70" s="59" t="s">
        <v>1293</v>
      </c>
      <c r="O70" s="60"/>
      <c r="P70" s="60"/>
      <c r="Q70" s="60"/>
      <c r="R70" s="60"/>
      <c r="S70" s="59"/>
      <c r="T70" s="59"/>
    </row>
    <row r="71" spans="1:20" ht="18.75" x14ac:dyDescent="0.25">
      <c r="A71" s="57" t="str">
        <f>Oferta!C72</f>
        <v>AXN630F</v>
      </c>
      <c r="B71" s="78">
        <v>39269097</v>
      </c>
      <c r="C71" s="22">
        <v>5902012640937</v>
      </c>
      <c r="D71" s="61">
        <v>40</v>
      </c>
      <c r="E71" s="61">
        <v>3.2000000000000001E-2</v>
      </c>
      <c r="F71" s="62">
        <v>20</v>
      </c>
      <c r="G71" s="62">
        <v>120</v>
      </c>
      <c r="H71" s="62">
        <v>195</v>
      </c>
      <c r="I71" s="62">
        <v>5902012643198</v>
      </c>
      <c r="J71" s="62">
        <v>8</v>
      </c>
      <c r="K71" s="62">
        <f t="shared" si="6"/>
        <v>320</v>
      </c>
      <c r="L71" s="61">
        <f t="shared" si="7"/>
        <v>0.25600000000000001</v>
      </c>
      <c r="M71" s="61" t="s">
        <v>1302</v>
      </c>
      <c r="N71" s="61" t="s">
        <v>1295</v>
      </c>
      <c r="O71" s="62"/>
      <c r="P71" s="62"/>
      <c r="Q71" s="62"/>
      <c r="R71" s="62"/>
      <c r="S71" s="61"/>
      <c r="T71" s="61"/>
    </row>
    <row r="72" spans="1:20" ht="18.75" x14ac:dyDescent="0.25">
      <c r="A72" s="53" t="str">
        <f>Oferta!C73</f>
        <v>AXN650F</v>
      </c>
      <c r="B72" s="54">
        <v>39269097</v>
      </c>
      <c r="C72" s="16">
        <v>5902012640944</v>
      </c>
      <c r="D72" s="54">
        <v>35</v>
      </c>
      <c r="E72" s="54">
        <v>3.2000000000000001E-2</v>
      </c>
      <c r="F72" s="55">
        <v>20</v>
      </c>
      <c r="G72" s="55">
        <v>120</v>
      </c>
      <c r="H72" s="55">
        <v>195</v>
      </c>
      <c r="I72" s="55">
        <v>5902012643204</v>
      </c>
      <c r="J72" s="55">
        <v>8</v>
      </c>
      <c r="K72" s="55">
        <f t="shared" si="6"/>
        <v>280</v>
      </c>
      <c r="L72" s="54">
        <f t="shared" si="7"/>
        <v>0.25600000000000001</v>
      </c>
      <c r="M72" s="54" t="s">
        <v>1302</v>
      </c>
      <c r="N72" s="54" t="s">
        <v>1295</v>
      </c>
      <c r="O72" s="55"/>
      <c r="P72" s="55"/>
      <c r="Q72" s="55"/>
      <c r="R72" s="55"/>
      <c r="S72" s="54"/>
      <c r="T72" s="54"/>
    </row>
    <row r="73" spans="1:20" ht="18.75" x14ac:dyDescent="0.25">
      <c r="A73" s="53" t="str">
        <f>Oferta!C74</f>
        <v>AXN840F</v>
      </c>
      <c r="B73" s="54">
        <v>39269097</v>
      </c>
      <c r="C73" s="16">
        <v>5902012640951</v>
      </c>
      <c r="D73" s="54">
        <v>24</v>
      </c>
      <c r="E73" s="54">
        <v>3.5999999999999997E-2</v>
      </c>
      <c r="F73" s="55">
        <v>20</v>
      </c>
      <c r="G73" s="55">
        <v>120</v>
      </c>
      <c r="H73" s="55">
        <v>195</v>
      </c>
      <c r="I73" s="55">
        <v>5902012643211</v>
      </c>
      <c r="J73" s="55">
        <v>8</v>
      </c>
      <c r="K73" s="55">
        <f t="shared" si="6"/>
        <v>192</v>
      </c>
      <c r="L73" s="54">
        <f t="shared" si="7"/>
        <v>0.28799999999999998</v>
      </c>
      <c r="M73" s="54" t="s">
        <v>1302</v>
      </c>
      <c r="N73" s="54" t="s">
        <v>1295</v>
      </c>
      <c r="O73" s="55"/>
      <c r="P73" s="55"/>
      <c r="Q73" s="55"/>
      <c r="R73" s="55"/>
      <c r="S73" s="54"/>
      <c r="T73" s="54"/>
    </row>
    <row r="74" spans="1:20" ht="18.75" x14ac:dyDescent="0.25">
      <c r="A74" s="53" t="str">
        <f>Oferta!C75</f>
        <v>AXN860F</v>
      </c>
      <c r="B74" s="54">
        <v>39269097</v>
      </c>
      <c r="C74" s="16">
        <v>5902012640968</v>
      </c>
      <c r="D74" s="54">
        <v>20</v>
      </c>
      <c r="E74" s="54">
        <v>3.7999999999999999E-2</v>
      </c>
      <c r="F74" s="55">
        <v>20</v>
      </c>
      <c r="G74" s="55">
        <v>120</v>
      </c>
      <c r="H74" s="55">
        <v>195</v>
      </c>
      <c r="I74" s="55">
        <v>5902012643228</v>
      </c>
      <c r="J74" s="55">
        <v>8</v>
      </c>
      <c r="K74" s="55">
        <f t="shared" si="6"/>
        <v>160</v>
      </c>
      <c r="L74" s="54">
        <f t="shared" si="7"/>
        <v>0.30399999999999999</v>
      </c>
      <c r="M74" s="54" t="s">
        <v>1302</v>
      </c>
      <c r="N74" s="54" t="s">
        <v>1295</v>
      </c>
      <c r="O74" s="55"/>
      <c r="P74" s="55"/>
      <c r="Q74" s="55"/>
      <c r="R74" s="55"/>
      <c r="S74" s="54"/>
      <c r="T74" s="54"/>
    </row>
    <row r="75" spans="1:20" ht="18.75" x14ac:dyDescent="0.25">
      <c r="A75" s="53" t="str">
        <f>Oferta!C76</f>
        <v>AXN1050F</v>
      </c>
      <c r="B75" s="54">
        <v>39269097</v>
      </c>
      <c r="C75" s="16">
        <v>5902012640975</v>
      </c>
      <c r="D75" s="54">
        <v>14</v>
      </c>
      <c r="E75" s="54">
        <v>0.41</v>
      </c>
      <c r="F75" s="55">
        <v>20</v>
      </c>
      <c r="G75" s="55">
        <v>120</v>
      </c>
      <c r="H75" s="55">
        <v>195</v>
      </c>
      <c r="I75" s="55">
        <v>5902012643235</v>
      </c>
      <c r="J75" s="55">
        <v>8</v>
      </c>
      <c r="K75" s="55">
        <f t="shared" si="6"/>
        <v>112</v>
      </c>
      <c r="L75" s="54">
        <f t="shared" si="7"/>
        <v>3.28</v>
      </c>
      <c r="M75" s="54" t="s">
        <v>1302</v>
      </c>
      <c r="N75" s="54" t="s">
        <v>1295</v>
      </c>
      <c r="O75" s="55"/>
      <c r="P75" s="55"/>
      <c r="Q75" s="55"/>
      <c r="R75" s="55"/>
      <c r="S75" s="54"/>
      <c r="T75" s="54"/>
    </row>
    <row r="76" spans="1:20" ht="18.75" x14ac:dyDescent="0.25">
      <c r="A76" s="53" t="str">
        <f>Oferta!C77</f>
        <v>AXN1070F</v>
      </c>
      <c r="B76" s="54">
        <v>39269097</v>
      </c>
      <c r="C76" s="16">
        <v>5902012640982</v>
      </c>
      <c r="D76" s="54">
        <v>10</v>
      </c>
      <c r="E76" s="54">
        <v>4.1000000000000002E-2</v>
      </c>
      <c r="F76" s="55">
        <v>20</v>
      </c>
      <c r="G76" s="55">
        <v>120</v>
      </c>
      <c r="H76" s="55">
        <v>195</v>
      </c>
      <c r="I76" s="55">
        <v>5902012643242</v>
      </c>
      <c r="J76" s="55">
        <v>8</v>
      </c>
      <c r="K76" s="55">
        <f t="shared" si="6"/>
        <v>80</v>
      </c>
      <c r="L76" s="54">
        <f t="shared" si="7"/>
        <v>0.32800000000000001</v>
      </c>
      <c r="M76" s="54" t="s">
        <v>1302</v>
      </c>
      <c r="N76" s="54" t="s">
        <v>1295</v>
      </c>
      <c r="O76" s="55"/>
      <c r="P76" s="55"/>
      <c r="Q76" s="55"/>
      <c r="R76" s="55"/>
      <c r="S76" s="54"/>
      <c r="T76" s="54"/>
    </row>
    <row r="77" spans="1:20" ht="18.75" x14ac:dyDescent="0.25">
      <c r="A77" s="53" t="str">
        <f>Oferta!C78</f>
        <v>AXN1260F</v>
      </c>
      <c r="B77" s="54">
        <v>39269097</v>
      </c>
      <c r="C77" s="16">
        <v>5902012640999</v>
      </c>
      <c r="D77" s="54">
        <v>10</v>
      </c>
      <c r="E77" s="54">
        <v>5.6000000000000001E-2</v>
      </c>
      <c r="F77" s="55">
        <v>20</v>
      </c>
      <c r="G77" s="55">
        <v>120</v>
      </c>
      <c r="H77" s="55">
        <v>195</v>
      </c>
      <c r="I77" s="55">
        <v>5902012643259</v>
      </c>
      <c r="J77" s="55">
        <v>8</v>
      </c>
      <c r="K77" s="55">
        <f t="shared" si="6"/>
        <v>80</v>
      </c>
      <c r="L77" s="54">
        <f t="shared" si="7"/>
        <v>0.44800000000000001</v>
      </c>
      <c r="M77" s="54" t="s">
        <v>1302</v>
      </c>
      <c r="N77" s="54" t="s">
        <v>1295</v>
      </c>
      <c r="O77" s="55"/>
      <c r="P77" s="55"/>
      <c r="Q77" s="55"/>
      <c r="R77" s="55"/>
      <c r="S77" s="54"/>
      <c r="T77" s="54"/>
    </row>
    <row r="78" spans="1:20" ht="18.75" x14ac:dyDescent="0.25">
      <c r="A78" s="53" t="str">
        <f>Oferta!C79</f>
        <v>AXN1470F</v>
      </c>
      <c r="B78" s="54">
        <v>39269097</v>
      </c>
      <c r="C78" s="16">
        <v>5902012641002</v>
      </c>
      <c r="D78" s="54">
        <v>8</v>
      </c>
      <c r="E78" s="54">
        <v>6.5000000000000002E-2</v>
      </c>
      <c r="F78" s="55">
        <v>20</v>
      </c>
      <c r="G78" s="55">
        <v>120</v>
      </c>
      <c r="H78" s="55">
        <v>195</v>
      </c>
      <c r="I78" s="55">
        <v>5902012643266</v>
      </c>
      <c r="J78" s="55">
        <v>8</v>
      </c>
      <c r="K78" s="55">
        <f t="shared" si="6"/>
        <v>64</v>
      </c>
      <c r="L78" s="54">
        <f t="shared" si="7"/>
        <v>0.52</v>
      </c>
      <c r="M78" s="54" t="s">
        <v>1302</v>
      </c>
      <c r="N78" s="54" t="s">
        <v>1295</v>
      </c>
      <c r="O78" s="55"/>
      <c r="P78" s="55"/>
      <c r="Q78" s="55"/>
      <c r="R78" s="55"/>
      <c r="S78" s="54"/>
      <c r="T78" s="54"/>
    </row>
    <row r="79" spans="1:20" ht="19.5" thickBot="1" x14ac:dyDescent="0.3">
      <c r="A79" s="58" t="str">
        <f>Oferta!C80</f>
        <v>AXN1680F</v>
      </c>
      <c r="B79" s="63">
        <v>39269097</v>
      </c>
      <c r="C79" s="27">
        <v>5902012641019</v>
      </c>
      <c r="D79" s="63">
        <v>5</v>
      </c>
      <c r="E79" s="63">
        <v>5.7000000000000002E-2</v>
      </c>
      <c r="F79" s="64">
        <v>20</v>
      </c>
      <c r="G79" s="64">
        <v>120</v>
      </c>
      <c r="H79" s="64">
        <v>195</v>
      </c>
      <c r="I79" s="64">
        <v>5902012643273</v>
      </c>
      <c r="J79" s="64">
        <v>8</v>
      </c>
      <c r="K79" s="64">
        <f t="shared" si="6"/>
        <v>40</v>
      </c>
      <c r="L79" s="63">
        <f t="shared" si="7"/>
        <v>0.45600000000000002</v>
      </c>
      <c r="M79" s="63" t="s">
        <v>1302</v>
      </c>
      <c r="N79" s="63" t="s">
        <v>1295</v>
      </c>
      <c r="O79" s="64"/>
      <c r="P79" s="64"/>
      <c r="Q79" s="64"/>
      <c r="R79" s="64"/>
      <c r="S79" s="63"/>
      <c r="T79" s="63"/>
    </row>
    <row r="80" spans="1:20" ht="18.75" x14ac:dyDescent="0.25">
      <c r="A80" s="57" t="str">
        <f>Oferta!C81</f>
        <v>KAXK161080KP</v>
      </c>
      <c r="B80" s="78"/>
      <c r="C80" s="22">
        <v>5904259632508</v>
      </c>
      <c r="D80" s="61">
        <v>50</v>
      </c>
      <c r="E80" s="61">
        <v>1.3740000000000001</v>
      </c>
      <c r="F80" s="62">
        <v>216</v>
      </c>
      <c r="G80" s="62">
        <v>148</v>
      </c>
      <c r="H80" s="62">
        <v>90</v>
      </c>
      <c r="I80" s="62">
        <v>5908249196803</v>
      </c>
      <c r="J80" s="62">
        <v>12</v>
      </c>
      <c r="K80" s="62">
        <f t="shared" si="6"/>
        <v>600</v>
      </c>
      <c r="L80" s="61">
        <f t="shared" si="7"/>
        <v>16.488</v>
      </c>
      <c r="M80" s="61" t="s">
        <v>1301</v>
      </c>
      <c r="N80" s="61" t="s">
        <v>1293</v>
      </c>
      <c r="O80" s="62"/>
      <c r="P80" s="62"/>
      <c r="Q80" s="62"/>
      <c r="R80" s="62"/>
      <c r="S80" s="61"/>
      <c r="T80" s="61"/>
    </row>
    <row r="81" spans="1:20" ht="18.75" x14ac:dyDescent="0.25">
      <c r="A81" s="53" t="str">
        <f>Oferta!C82</f>
        <v>KAXK1610100KP</v>
      </c>
      <c r="B81" s="54"/>
      <c r="C81" s="16">
        <v>5904259632515</v>
      </c>
      <c r="D81" s="54">
        <v>50</v>
      </c>
      <c r="E81" s="54">
        <v>1.593</v>
      </c>
      <c r="F81" s="55">
        <v>216</v>
      </c>
      <c r="G81" s="55">
        <v>148</v>
      </c>
      <c r="H81" s="55">
        <v>90</v>
      </c>
      <c r="I81" s="55">
        <v>5908249196810</v>
      </c>
      <c r="J81" s="55">
        <v>12</v>
      </c>
      <c r="K81" s="55">
        <f t="shared" si="6"/>
        <v>600</v>
      </c>
      <c r="L81" s="54">
        <f t="shared" si="7"/>
        <v>19.116</v>
      </c>
      <c r="M81" s="54" t="s">
        <v>1301</v>
      </c>
      <c r="N81" s="54" t="s">
        <v>1293</v>
      </c>
      <c r="O81" s="55"/>
      <c r="P81" s="55"/>
      <c r="Q81" s="55"/>
      <c r="R81" s="55"/>
      <c r="S81" s="54"/>
      <c r="T81" s="54"/>
    </row>
    <row r="82" spans="1:20" ht="18.75" x14ac:dyDescent="0.25">
      <c r="A82" s="53" t="str">
        <f>Oferta!C83</f>
        <v>KAXK1610120KP</v>
      </c>
      <c r="B82" s="54"/>
      <c r="C82" s="16">
        <v>5904259632522</v>
      </c>
      <c r="D82" s="54">
        <v>50</v>
      </c>
      <c r="E82" s="54">
        <v>1.784</v>
      </c>
      <c r="F82" s="55">
        <v>216</v>
      </c>
      <c r="G82" s="55">
        <v>148</v>
      </c>
      <c r="H82" s="55">
        <v>90</v>
      </c>
      <c r="I82" s="55">
        <v>5908249196827</v>
      </c>
      <c r="J82" s="55">
        <v>12</v>
      </c>
      <c r="K82" s="55">
        <f t="shared" si="6"/>
        <v>600</v>
      </c>
      <c r="L82" s="54">
        <f t="shared" si="7"/>
        <v>21.408000000000001</v>
      </c>
      <c r="M82" s="54" t="s">
        <v>1301</v>
      </c>
      <c r="N82" s="54" t="s">
        <v>1293</v>
      </c>
      <c r="O82" s="55"/>
      <c r="P82" s="55"/>
      <c r="Q82" s="55"/>
      <c r="R82" s="55"/>
      <c r="S82" s="54"/>
      <c r="T82" s="54"/>
    </row>
    <row r="83" spans="1:20" ht="18.75" x14ac:dyDescent="0.25">
      <c r="A83" s="53" t="str">
        <f>Oferta!C84</f>
        <v>KAXK1610140KP</v>
      </c>
      <c r="B83" s="54"/>
      <c r="C83" s="16">
        <v>5904259632539</v>
      </c>
      <c r="D83" s="54">
        <v>50</v>
      </c>
      <c r="E83" s="54">
        <v>1.9990000000000001</v>
      </c>
      <c r="F83" s="55">
        <v>216</v>
      </c>
      <c r="G83" s="55">
        <v>148</v>
      </c>
      <c r="H83" s="55">
        <v>90</v>
      </c>
      <c r="I83" s="55">
        <v>5908249196834</v>
      </c>
      <c r="J83" s="55">
        <v>12</v>
      </c>
      <c r="K83" s="55">
        <f t="shared" si="6"/>
        <v>600</v>
      </c>
      <c r="L83" s="54">
        <f t="shared" si="7"/>
        <v>23.988</v>
      </c>
      <c r="M83" s="54" t="s">
        <v>1301</v>
      </c>
      <c r="N83" s="54" t="s">
        <v>1293</v>
      </c>
      <c r="O83" s="55"/>
      <c r="P83" s="55"/>
      <c r="Q83" s="55"/>
      <c r="R83" s="55"/>
      <c r="S83" s="54"/>
      <c r="T83" s="54"/>
    </row>
    <row r="84" spans="1:20" ht="18.75" x14ac:dyDescent="0.25">
      <c r="A84" s="53" t="str">
        <f>Oferta!C85</f>
        <v>KAXK1610160KP</v>
      </c>
      <c r="B84" s="54"/>
      <c r="C84" s="16">
        <v>5904259632546</v>
      </c>
      <c r="D84" s="54">
        <v>50</v>
      </c>
      <c r="E84" s="54">
        <v>2.2189999999999999</v>
      </c>
      <c r="F84" s="55">
        <v>216</v>
      </c>
      <c r="G84" s="55">
        <v>148</v>
      </c>
      <c r="H84" s="55">
        <v>90</v>
      </c>
      <c r="I84" s="55">
        <v>5908249196841</v>
      </c>
      <c r="J84" s="55">
        <v>12</v>
      </c>
      <c r="K84" s="55">
        <f t="shared" si="6"/>
        <v>600</v>
      </c>
      <c r="L84" s="54">
        <f t="shared" si="7"/>
        <v>26.628</v>
      </c>
      <c r="M84" s="54" t="s">
        <v>1301</v>
      </c>
      <c r="N84" s="54" t="s">
        <v>1293</v>
      </c>
      <c r="O84" s="55"/>
      <c r="P84" s="55"/>
      <c r="Q84" s="55"/>
      <c r="R84" s="55"/>
      <c r="S84" s="54"/>
      <c r="T84" s="54"/>
    </row>
    <row r="85" spans="1:20" ht="18.75" x14ac:dyDescent="0.25">
      <c r="A85" s="53" t="str">
        <f>Oferta!C86</f>
        <v>KAXK1610180KP</v>
      </c>
      <c r="B85" s="54"/>
      <c r="C85" s="16">
        <v>5907418874078</v>
      </c>
      <c r="D85" s="54">
        <v>50</v>
      </c>
      <c r="E85" s="54">
        <v>2.3809999999999998</v>
      </c>
      <c r="F85" s="55">
        <v>216</v>
      </c>
      <c r="G85" s="55">
        <v>148</v>
      </c>
      <c r="H85" s="55">
        <v>90</v>
      </c>
      <c r="I85" s="55">
        <v>5908249196858</v>
      </c>
      <c r="J85" s="55">
        <v>12</v>
      </c>
      <c r="K85" s="55">
        <f t="shared" si="6"/>
        <v>600</v>
      </c>
      <c r="L85" s="54">
        <f t="shared" si="7"/>
        <v>28.571999999999996</v>
      </c>
      <c r="M85" s="54" t="s">
        <v>1301</v>
      </c>
      <c r="N85" s="54" t="s">
        <v>1293</v>
      </c>
      <c r="O85" s="55"/>
      <c r="P85" s="55"/>
      <c r="Q85" s="55"/>
      <c r="R85" s="55"/>
      <c r="S85" s="54"/>
      <c r="T85" s="54"/>
    </row>
    <row r="86" spans="1:20" ht="19.5" thickBot="1" x14ac:dyDescent="0.3">
      <c r="A86" s="56" t="str">
        <f>Oferta!C87</f>
        <v>KAXK1610200KP</v>
      </c>
      <c r="B86" s="59"/>
      <c r="C86" s="32">
        <v>5904259632560</v>
      </c>
      <c r="D86" s="59">
        <v>50</v>
      </c>
      <c r="E86" s="59">
        <v>2.5670000000000002</v>
      </c>
      <c r="F86" s="60">
        <v>216</v>
      </c>
      <c r="G86" s="60">
        <v>148</v>
      </c>
      <c r="H86" s="60">
        <v>90</v>
      </c>
      <c r="I86" s="60">
        <v>5908249196865</v>
      </c>
      <c r="J86" s="60">
        <v>12</v>
      </c>
      <c r="K86" s="60">
        <f t="shared" si="6"/>
        <v>600</v>
      </c>
      <c r="L86" s="59">
        <f t="shared" si="7"/>
        <v>30.804000000000002</v>
      </c>
      <c r="M86" s="59" t="s">
        <v>1301</v>
      </c>
      <c r="N86" s="59" t="s">
        <v>1293</v>
      </c>
      <c r="O86" s="60"/>
      <c r="P86" s="60"/>
      <c r="Q86" s="60"/>
      <c r="R86" s="60"/>
      <c r="S86" s="59"/>
      <c r="T86" s="59"/>
    </row>
    <row r="87" spans="1:20" ht="18.75" x14ac:dyDescent="0.25">
      <c r="A87" s="57" t="str">
        <f>Oferta!C88</f>
        <v>KAXK84060KF</v>
      </c>
      <c r="B87" s="78"/>
      <c r="C87" s="22">
        <v>5907418868435</v>
      </c>
      <c r="D87" s="61">
        <v>12</v>
      </c>
      <c r="E87" s="61">
        <v>0.111</v>
      </c>
      <c r="F87" s="62">
        <v>20</v>
      </c>
      <c r="G87" s="62">
        <v>120</v>
      </c>
      <c r="H87" s="62">
        <v>195</v>
      </c>
      <c r="I87" s="62">
        <v>5902012644829</v>
      </c>
      <c r="J87" s="62">
        <v>8</v>
      </c>
      <c r="K87" s="62">
        <f t="shared" si="6"/>
        <v>96</v>
      </c>
      <c r="L87" s="61">
        <f t="shared" si="7"/>
        <v>0.88800000000000001</v>
      </c>
      <c r="M87" s="61" t="s">
        <v>1302</v>
      </c>
      <c r="N87" s="61" t="s">
        <v>1295</v>
      </c>
      <c r="O87" s="62"/>
      <c r="P87" s="62"/>
      <c r="Q87" s="62"/>
      <c r="R87" s="62"/>
      <c r="S87" s="61"/>
      <c r="T87" s="61"/>
    </row>
    <row r="88" spans="1:20" ht="18.75" x14ac:dyDescent="0.25">
      <c r="A88" s="53" t="str">
        <f>Oferta!C89</f>
        <v>KAXK84080KF</v>
      </c>
      <c r="B88" s="54"/>
      <c r="C88" s="16">
        <v>5907418868541</v>
      </c>
      <c r="D88" s="54">
        <v>10</v>
      </c>
      <c r="E88" s="54">
        <v>0.11700000000000001</v>
      </c>
      <c r="F88" s="55">
        <v>20</v>
      </c>
      <c r="G88" s="55">
        <v>120</v>
      </c>
      <c r="H88" s="55">
        <v>195</v>
      </c>
      <c r="I88" s="55">
        <v>5902012644836</v>
      </c>
      <c r="J88" s="55">
        <v>8</v>
      </c>
      <c r="K88" s="55">
        <f t="shared" si="6"/>
        <v>80</v>
      </c>
      <c r="L88" s="54">
        <f t="shared" si="7"/>
        <v>0.93600000000000005</v>
      </c>
      <c r="M88" s="54" t="s">
        <v>1302</v>
      </c>
      <c r="N88" s="54" t="s">
        <v>1295</v>
      </c>
      <c r="O88" s="55"/>
      <c r="P88" s="55"/>
      <c r="Q88" s="55"/>
      <c r="R88" s="55"/>
      <c r="S88" s="54"/>
      <c r="T88" s="54"/>
    </row>
    <row r="89" spans="1:20" ht="18.75" x14ac:dyDescent="0.25">
      <c r="A89" s="53" t="str">
        <f>Oferta!C90</f>
        <v>KAXK105060KF</v>
      </c>
      <c r="B89" s="54"/>
      <c r="C89" s="16">
        <v>5907418868756</v>
      </c>
      <c r="D89" s="54">
        <v>10</v>
      </c>
      <c r="E89" s="54">
        <v>0.14099999999999999</v>
      </c>
      <c r="F89" s="55">
        <v>20</v>
      </c>
      <c r="G89" s="55">
        <v>120</v>
      </c>
      <c r="H89" s="55">
        <v>195</v>
      </c>
      <c r="I89" s="55">
        <v>5902012644843</v>
      </c>
      <c r="J89" s="55">
        <v>8</v>
      </c>
      <c r="K89" s="55">
        <f t="shared" si="6"/>
        <v>80</v>
      </c>
      <c r="L89" s="54">
        <f t="shared" si="7"/>
        <v>1.1279999999999999</v>
      </c>
      <c r="M89" s="54" t="s">
        <v>1302</v>
      </c>
      <c r="N89" s="54" t="s">
        <v>1295</v>
      </c>
      <c r="O89" s="55"/>
      <c r="P89" s="55"/>
      <c r="Q89" s="55"/>
      <c r="R89" s="55"/>
      <c r="S89" s="54"/>
      <c r="T89" s="54"/>
    </row>
    <row r="90" spans="1:20" ht="18.75" x14ac:dyDescent="0.25">
      <c r="A90" s="53" t="str">
        <f>Oferta!C91</f>
        <v>KAXK105080KF</v>
      </c>
      <c r="B90" s="54"/>
      <c r="C90" s="16">
        <v>5907418868527</v>
      </c>
      <c r="D90" s="54">
        <v>9</v>
      </c>
      <c r="E90" s="54">
        <v>0.153</v>
      </c>
      <c r="F90" s="55">
        <v>20</v>
      </c>
      <c r="G90" s="55">
        <v>120</v>
      </c>
      <c r="H90" s="55">
        <v>195</v>
      </c>
      <c r="I90" s="55">
        <v>5902012644850</v>
      </c>
      <c r="J90" s="55">
        <v>8</v>
      </c>
      <c r="K90" s="55">
        <f t="shared" si="6"/>
        <v>72</v>
      </c>
      <c r="L90" s="54">
        <f t="shared" si="7"/>
        <v>1.224</v>
      </c>
      <c r="M90" s="54" t="s">
        <v>1302</v>
      </c>
      <c r="N90" s="54" t="s">
        <v>1295</v>
      </c>
      <c r="O90" s="55"/>
      <c r="P90" s="55"/>
      <c r="Q90" s="55"/>
      <c r="R90" s="55"/>
      <c r="S90" s="54"/>
      <c r="T90" s="54"/>
    </row>
    <row r="91" spans="1:20" ht="18.75" x14ac:dyDescent="0.25">
      <c r="A91" s="53" t="str">
        <f>Oferta!C92</f>
        <v>KAXK107080KF</v>
      </c>
      <c r="B91" s="54"/>
      <c r="C91" s="16">
        <v>5907418868763</v>
      </c>
      <c r="D91" s="54">
        <v>8</v>
      </c>
      <c r="E91" s="54">
        <v>0.14199999999999999</v>
      </c>
      <c r="F91" s="55">
        <v>20</v>
      </c>
      <c r="G91" s="55">
        <v>120</v>
      </c>
      <c r="H91" s="55">
        <v>195</v>
      </c>
      <c r="I91" s="55">
        <v>5902012644867</v>
      </c>
      <c r="J91" s="55">
        <v>8</v>
      </c>
      <c r="K91" s="55">
        <f t="shared" si="6"/>
        <v>64</v>
      </c>
      <c r="L91" s="54">
        <f t="shared" si="7"/>
        <v>1.1359999999999999</v>
      </c>
      <c r="M91" s="54" t="s">
        <v>1302</v>
      </c>
      <c r="N91" s="54" t="s">
        <v>1295</v>
      </c>
      <c r="O91" s="55"/>
      <c r="P91" s="55"/>
      <c r="Q91" s="55"/>
      <c r="R91" s="55"/>
      <c r="S91" s="54"/>
      <c r="T91" s="54"/>
    </row>
    <row r="92" spans="1:20" ht="19.5" thickBot="1" x14ac:dyDescent="0.3">
      <c r="A92" s="58" t="str">
        <f>Oferta!C93</f>
        <v>KAXK126080KF</v>
      </c>
      <c r="B92" s="63"/>
      <c r="C92" s="27">
        <v>5907418868596</v>
      </c>
      <c r="D92" s="63">
        <v>5</v>
      </c>
      <c r="E92" s="63">
        <v>0.15</v>
      </c>
      <c r="F92" s="64">
        <v>20</v>
      </c>
      <c r="G92" s="64">
        <v>120</v>
      </c>
      <c r="H92" s="64">
        <v>195</v>
      </c>
      <c r="I92" s="64">
        <v>5902012644874</v>
      </c>
      <c r="J92" s="64">
        <v>8</v>
      </c>
      <c r="K92" s="64">
        <f t="shared" si="6"/>
        <v>40</v>
      </c>
      <c r="L92" s="63">
        <f t="shared" si="7"/>
        <v>1.2</v>
      </c>
      <c r="M92" s="63" t="s">
        <v>1302</v>
      </c>
      <c r="N92" s="63" t="s">
        <v>1295</v>
      </c>
      <c r="O92" s="64"/>
      <c r="P92" s="64"/>
      <c r="Q92" s="64"/>
      <c r="R92" s="64"/>
      <c r="S92" s="63"/>
      <c r="T92" s="63"/>
    </row>
    <row r="93" spans="1:20" ht="18.75" x14ac:dyDescent="0.25">
      <c r="A93" s="57" t="str">
        <f>Oferta!C94</f>
        <v>KAXK63040F</v>
      </c>
      <c r="B93" s="78"/>
      <c r="C93" s="22">
        <v>5907418868398</v>
      </c>
      <c r="D93" s="61">
        <v>39</v>
      </c>
      <c r="E93" s="61">
        <v>0.104</v>
      </c>
      <c r="F93" s="62">
        <v>20</v>
      </c>
      <c r="G93" s="62">
        <v>120</v>
      </c>
      <c r="H93" s="62">
        <v>195</v>
      </c>
      <c r="I93" s="62">
        <v>5902012643327</v>
      </c>
      <c r="J93" s="62">
        <v>8</v>
      </c>
      <c r="K93" s="62">
        <f t="shared" si="6"/>
        <v>312</v>
      </c>
      <c r="L93" s="61">
        <f t="shared" si="7"/>
        <v>0.83199999999999996</v>
      </c>
      <c r="M93" s="61" t="s">
        <v>1302</v>
      </c>
      <c r="N93" s="61" t="s">
        <v>1295</v>
      </c>
      <c r="O93" s="62"/>
      <c r="P93" s="62"/>
      <c r="Q93" s="62"/>
      <c r="R93" s="62"/>
      <c r="S93" s="61"/>
      <c r="T93" s="61"/>
    </row>
    <row r="94" spans="1:20" ht="18.75" x14ac:dyDescent="0.25">
      <c r="A94" s="53" t="str">
        <f>Oferta!C95</f>
        <v>KAXK63050F</v>
      </c>
      <c r="B94" s="54"/>
      <c r="C94" s="16">
        <v>5907418868381</v>
      </c>
      <c r="D94" s="54">
        <v>37</v>
      </c>
      <c r="E94" s="54">
        <v>0.11600000000000001</v>
      </c>
      <c r="F94" s="55">
        <v>20</v>
      </c>
      <c r="G94" s="55">
        <v>120</v>
      </c>
      <c r="H94" s="55">
        <v>195</v>
      </c>
      <c r="I94" s="55">
        <v>5902012643334</v>
      </c>
      <c r="J94" s="55">
        <v>8</v>
      </c>
      <c r="K94" s="55">
        <f t="shared" si="6"/>
        <v>296</v>
      </c>
      <c r="L94" s="54">
        <f t="shared" si="7"/>
        <v>0.92800000000000005</v>
      </c>
      <c r="M94" s="54" t="s">
        <v>1302</v>
      </c>
      <c r="N94" s="54" t="s">
        <v>1295</v>
      </c>
      <c r="O94" s="55"/>
      <c r="P94" s="55"/>
      <c r="Q94" s="55"/>
      <c r="R94" s="55"/>
      <c r="S94" s="54"/>
      <c r="T94" s="54"/>
    </row>
    <row r="95" spans="1:20" ht="18.75" x14ac:dyDescent="0.25">
      <c r="A95" s="53" t="str">
        <f>Oferta!C96</f>
        <v>KAXK65060F</v>
      </c>
      <c r="B95" s="54"/>
      <c r="C95" s="16">
        <v>5907418868367</v>
      </c>
      <c r="D95" s="54">
        <v>35</v>
      </c>
      <c r="E95" s="54">
        <v>0.14000000000000001</v>
      </c>
      <c r="F95" s="55">
        <v>20</v>
      </c>
      <c r="G95" s="55">
        <v>120</v>
      </c>
      <c r="H95" s="55">
        <v>195</v>
      </c>
      <c r="I95" s="55">
        <v>5902012643341</v>
      </c>
      <c r="J95" s="55">
        <v>8</v>
      </c>
      <c r="K95" s="55">
        <f t="shared" si="6"/>
        <v>280</v>
      </c>
      <c r="L95" s="54">
        <f t="shared" si="7"/>
        <v>1.1200000000000001</v>
      </c>
      <c r="M95" s="54" t="s">
        <v>1302</v>
      </c>
      <c r="N95" s="54" t="s">
        <v>1295</v>
      </c>
      <c r="O95" s="55"/>
      <c r="P95" s="55"/>
      <c r="Q95" s="55"/>
      <c r="R95" s="55"/>
      <c r="S95" s="54"/>
      <c r="T95" s="54"/>
    </row>
    <row r="96" spans="1:20" ht="18.75" x14ac:dyDescent="0.25">
      <c r="A96" s="53" t="str">
        <f>Oferta!C97</f>
        <v>KAXK84050F</v>
      </c>
      <c r="B96" s="54"/>
      <c r="C96" s="16">
        <v>5907418868466</v>
      </c>
      <c r="D96" s="54">
        <v>18</v>
      </c>
      <c r="E96" s="54">
        <v>0.1</v>
      </c>
      <c r="F96" s="55">
        <v>20</v>
      </c>
      <c r="G96" s="55">
        <v>120</v>
      </c>
      <c r="H96" s="55">
        <v>195</v>
      </c>
      <c r="I96" s="55">
        <v>5902012643358</v>
      </c>
      <c r="J96" s="55">
        <v>8</v>
      </c>
      <c r="K96" s="55">
        <f t="shared" si="6"/>
        <v>144</v>
      </c>
      <c r="L96" s="54">
        <f t="shared" si="7"/>
        <v>0.8</v>
      </c>
      <c r="M96" s="54" t="s">
        <v>1302</v>
      </c>
      <c r="N96" s="54" t="s">
        <v>1295</v>
      </c>
      <c r="O96" s="55"/>
      <c r="P96" s="55"/>
      <c r="Q96" s="55"/>
      <c r="R96" s="55"/>
      <c r="S96" s="54"/>
      <c r="T96" s="54"/>
    </row>
    <row r="97" spans="1:20" ht="18.75" x14ac:dyDescent="0.25">
      <c r="A97" s="53" t="str">
        <f>Oferta!C98</f>
        <v>KAXK84060F</v>
      </c>
      <c r="B97" s="54"/>
      <c r="C97" s="16">
        <v>5907418868473</v>
      </c>
      <c r="D97" s="54">
        <v>16</v>
      </c>
      <c r="E97" s="54">
        <v>9.9000000000000005E-2</v>
      </c>
      <c r="F97" s="55">
        <v>20</v>
      </c>
      <c r="G97" s="55">
        <v>120</v>
      </c>
      <c r="H97" s="55">
        <v>195</v>
      </c>
      <c r="I97" s="55">
        <v>5902012643365</v>
      </c>
      <c r="J97" s="55">
        <v>8</v>
      </c>
      <c r="K97" s="55">
        <f t="shared" si="6"/>
        <v>128</v>
      </c>
      <c r="L97" s="54">
        <f t="shared" si="7"/>
        <v>0.79200000000000004</v>
      </c>
      <c r="M97" s="54" t="s">
        <v>1302</v>
      </c>
      <c r="N97" s="54" t="s">
        <v>1295</v>
      </c>
      <c r="O97" s="55"/>
      <c r="P97" s="55"/>
      <c r="Q97" s="55"/>
      <c r="R97" s="55"/>
      <c r="S97" s="54"/>
      <c r="T97" s="54"/>
    </row>
    <row r="98" spans="1:20" ht="18.75" x14ac:dyDescent="0.25">
      <c r="A98" s="53" t="str">
        <f>Oferta!C99</f>
        <v>KAXK84080F</v>
      </c>
      <c r="B98" s="54"/>
      <c r="C98" s="16">
        <v>5907418868442</v>
      </c>
      <c r="D98" s="54">
        <v>13</v>
      </c>
      <c r="E98" s="54">
        <v>0.1</v>
      </c>
      <c r="F98" s="55">
        <v>20</v>
      </c>
      <c r="G98" s="55">
        <v>120</v>
      </c>
      <c r="H98" s="55">
        <v>195</v>
      </c>
      <c r="I98" s="55">
        <v>5902012643372</v>
      </c>
      <c r="J98" s="55">
        <v>8</v>
      </c>
      <c r="K98" s="55">
        <f t="shared" si="6"/>
        <v>104</v>
      </c>
      <c r="L98" s="54">
        <f t="shared" si="7"/>
        <v>0.8</v>
      </c>
      <c r="M98" s="54" t="s">
        <v>1302</v>
      </c>
      <c r="N98" s="54" t="s">
        <v>1295</v>
      </c>
      <c r="O98" s="55"/>
      <c r="P98" s="55"/>
      <c r="Q98" s="55"/>
      <c r="R98" s="55"/>
      <c r="S98" s="54"/>
      <c r="T98" s="54"/>
    </row>
    <row r="99" spans="1:20" ht="18.75" x14ac:dyDescent="0.25">
      <c r="A99" s="53" t="str">
        <f>Oferta!C100</f>
        <v>KAXK86070F</v>
      </c>
      <c r="B99" s="54"/>
      <c r="C99" s="16">
        <v>5907418868459</v>
      </c>
      <c r="D99" s="54">
        <v>14</v>
      </c>
      <c r="E99" s="54">
        <v>0.10299999999999999</v>
      </c>
      <c r="F99" s="55">
        <v>20</v>
      </c>
      <c r="G99" s="55">
        <v>120</v>
      </c>
      <c r="H99" s="55">
        <v>195</v>
      </c>
      <c r="I99" s="55">
        <v>5902012643389</v>
      </c>
      <c r="J99" s="55">
        <v>8</v>
      </c>
      <c r="K99" s="55">
        <f t="shared" si="6"/>
        <v>112</v>
      </c>
      <c r="L99" s="54">
        <f t="shared" si="7"/>
        <v>0.82399999999999995</v>
      </c>
      <c r="M99" s="54" t="s">
        <v>1302</v>
      </c>
      <c r="N99" s="54" t="s">
        <v>1295</v>
      </c>
      <c r="O99" s="55"/>
      <c r="P99" s="55"/>
      <c r="Q99" s="55"/>
      <c r="R99" s="55"/>
      <c r="S99" s="54"/>
      <c r="T99" s="54"/>
    </row>
    <row r="100" spans="1:20" ht="18.75" x14ac:dyDescent="0.25">
      <c r="A100" s="53" t="str">
        <f>Oferta!C101</f>
        <v>KAXK105060F</v>
      </c>
      <c r="B100" s="54"/>
      <c r="C100" s="16">
        <v>5907418868558</v>
      </c>
      <c r="D100" s="54">
        <v>12</v>
      </c>
      <c r="E100" s="54">
        <v>0.127</v>
      </c>
      <c r="F100" s="55">
        <v>20</v>
      </c>
      <c r="G100" s="55">
        <v>120</v>
      </c>
      <c r="H100" s="55">
        <v>195</v>
      </c>
      <c r="I100" s="55">
        <v>5902012643396</v>
      </c>
      <c r="J100" s="55">
        <v>8</v>
      </c>
      <c r="K100" s="55">
        <f t="shared" si="6"/>
        <v>96</v>
      </c>
      <c r="L100" s="54">
        <f t="shared" si="7"/>
        <v>1.016</v>
      </c>
      <c r="M100" s="54" t="s">
        <v>1302</v>
      </c>
      <c r="N100" s="54" t="s">
        <v>1295</v>
      </c>
      <c r="O100" s="55"/>
      <c r="P100" s="55"/>
      <c r="Q100" s="55"/>
      <c r="R100" s="55"/>
      <c r="S100" s="54"/>
      <c r="T100" s="54"/>
    </row>
    <row r="101" spans="1:20" ht="18.75" x14ac:dyDescent="0.25">
      <c r="A101" s="53" t="str">
        <f>Oferta!C102</f>
        <v>KAXK105080F</v>
      </c>
      <c r="B101" s="54"/>
      <c r="C101" s="16">
        <v>5907418868565</v>
      </c>
      <c r="D101" s="54">
        <v>9</v>
      </c>
      <c r="E101" s="54">
        <v>0.13400000000000001</v>
      </c>
      <c r="F101" s="55">
        <v>20</v>
      </c>
      <c r="G101" s="55">
        <v>120</v>
      </c>
      <c r="H101" s="55">
        <v>195</v>
      </c>
      <c r="I101" s="55">
        <v>5902012643402</v>
      </c>
      <c r="J101" s="55">
        <v>8</v>
      </c>
      <c r="K101" s="55">
        <f t="shared" si="6"/>
        <v>72</v>
      </c>
      <c r="L101" s="54">
        <f t="shared" si="7"/>
        <v>1.0720000000000001</v>
      </c>
      <c r="M101" s="54" t="s">
        <v>1302</v>
      </c>
      <c r="N101" s="54" t="s">
        <v>1295</v>
      </c>
      <c r="O101" s="55"/>
      <c r="P101" s="55"/>
      <c r="Q101" s="55"/>
      <c r="R101" s="55"/>
      <c r="S101" s="54"/>
      <c r="T101" s="54"/>
    </row>
    <row r="102" spans="1:20" ht="19.5" thickBot="1" x14ac:dyDescent="0.3">
      <c r="A102" s="58" t="str">
        <f>Oferta!C103</f>
        <v>KAXK107080F</v>
      </c>
      <c r="B102" s="63"/>
      <c r="C102" s="27">
        <v>5907418868534</v>
      </c>
      <c r="D102" s="63">
        <v>8</v>
      </c>
      <c r="E102" s="63">
        <v>0.124</v>
      </c>
      <c r="F102" s="64">
        <v>20</v>
      </c>
      <c r="G102" s="64">
        <v>120</v>
      </c>
      <c r="H102" s="64">
        <v>195</v>
      </c>
      <c r="I102" s="64">
        <v>5902012643419</v>
      </c>
      <c r="J102" s="64">
        <v>8</v>
      </c>
      <c r="K102" s="64">
        <f t="shared" si="6"/>
        <v>64</v>
      </c>
      <c r="L102" s="63">
        <f t="shared" si="7"/>
        <v>0.99199999999999999</v>
      </c>
      <c r="M102" s="63" t="s">
        <v>1302</v>
      </c>
      <c r="N102" s="63" t="s">
        <v>1295</v>
      </c>
      <c r="O102" s="64"/>
      <c r="P102" s="64"/>
      <c r="Q102" s="64"/>
      <c r="R102" s="64"/>
      <c r="S102" s="63"/>
      <c r="T102" s="63"/>
    </row>
    <row r="103" spans="1:20" ht="18.75" x14ac:dyDescent="0.25">
      <c r="A103" s="57" t="str">
        <f>Oferta!C104</f>
        <v>KAXK6HP35P</v>
      </c>
      <c r="B103" s="78"/>
      <c r="C103" s="22">
        <v>5902012640586</v>
      </c>
      <c r="D103" s="61">
        <v>200</v>
      </c>
      <c r="E103" s="61">
        <v>0.52900000000000003</v>
      </c>
      <c r="F103" s="62">
        <v>148</v>
      </c>
      <c r="G103" s="62">
        <v>105</v>
      </c>
      <c r="H103" s="62">
        <v>90</v>
      </c>
      <c r="I103" s="62">
        <v>5908249196872</v>
      </c>
      <c r="J103" s="62">
        <v>24</v>
      </c>
      <c r="K103" s="62">
        <f t="shared" si="6"/>
        <v>4800</v>
      </c>
      <c r="L103" s="61">
        <f t="shared" si="7"/>
        <v>12.696000000000002</v>
      </c>
      <c r="M103" s="61" t="s">
        <v>1301</v>
      </c>
      <c r="N103" s="61" t="s">
        <v>1293</v>
      </c>
      <c r="O103" s="62"/>
      <c r="P103" s="62"/>
      <c r="Q103" s="62"/>
      <c r="R103" s="62"/>
      <c r="S103" s="61"/>
      <c r="T103" s="61"/>
    </row>
    <row r="104" spans="1:20" ht="18.75" x14ac:dyDescent="0.25">
      <c r="A104" s="53" t="str">
        <f>Oferta!C105</f>
        <v>KAXK8HP5P</v>
      </c>
      <c r="B104" s="54"/>
      <c r="C104" s="16">
        <v>5902012640609</v>
      </c>
      <c r="D104" s="54">
        <v>200</v>
      </c>
      <c r="E104" s="54">
        <v>1.3779999999999999</v>
      </c>
      <c r="F104" s="55">
        <v>216</v>
      </c>
      <c r="G104" s="55">
        <v>148</v>
      </c>
      <c r="H104" s="55">
        <v>90</v>
      </c>
      <c r="I104" s="55">
        <v>5908249196889</v>
      </c>
      <c r="J104" s="55">
        <v>12</v>
      </c>
      <c r="K104" s="55">
        <f t="shared" si="6"/>
        <v>2400</v>
      </c>
      <c r="L104" s="54">
        <f t="shared" si="7"/>
        <v>16.535999999999998</v>
      </c>
      <c r="M104" s="54" t="s">
        <v>1301</v>
      </c>
      <c r="N104" s="54" t="s">
        <v>1293</v>
      </c>
      <c r="O104" s="55"/>
      <c r="P104" s="55"/>
      <c r="Q104" s="55"/>
      <c r="R104" s="55"/>
      <c r="S104" s="54"/>
      <c r="T104" s="54"/>
    </row>
    <row r="105" spans="1:20" ht="18.75" x14ac:dyDescent="0.25">
      <c r="A105" s="53" t="str">
        <f>Oferta!C106</f>
        <v>KAXK10HP6P</v>
      </c>
      <c r="B105" s="54"/>
      <c r="C105" s="16">
        <v>5902012640623</v>
      </c>
      <c r="D105" s="54">
        <v>100</v>
      </c>
      <c r="E105" s="54">
        <v>1.319</v>
      </c>
      <c r="F105" s="55">
        <v>216</v>
      </c>
      <c r="G105" s="55">
        <v>148</v>
      </c>
      <c r="H105" s="55">
        <v>90</v>
      </c>
      <c r="I105" s="55">
        <v>5908249196896</v>
      </c>
      <c r="J105" s="55">
        <v>12</v>
      </c>
      <c r="K105" s="55">
        <f t="shared" si="6"/>
        <v>1200</v>
      </c>
      <c r="L105" s="54">
        <f t="shared" si="7"/>
        <v>15.827999999999999</v>
      </c>
      <c r="M105" s="54" t="s">
        <v>1301</v>
      </c>
      <c r="N105" s="54" t="s">
        <v>1293</v>
      </c>
      <c r="O105" s="55"/>
      <c r="P105" s="55"/>
      <c r="Q105" s="55"/>
      <c r="R105" s="55"/>
      <c r="S105" s="54"/>
      <c r="T105" s="54"/>
    </row>
    <row r="106" spans="1:20" ht="18.75" x14ac:dyDescent="0.25">
      <c r="A106" s="53" t="str">
        <f>Oferta!C107</f>
        <v>KAXK12HP8P</v>
      </c>
      <c r="B106" s="54"/>
      <c r="C106" s="16">
        <v>5902012640630</v>
      </c>
      <c r="D106" s="54">
        <v>100</v>
      </c>
      <c r="E106" s="54">
        <v>2.714</v>
      </c>
      <c r="F106" s="55">
        <v>216</v>
      </c>
      <c r="G106" s="55">
        <v>148</v>
      </c>
      <c r="H106" s="55">
        <v>90</v>
      </c>
      <c r="I106" s="55">
        <v>5908249196902</v>
      </c>
      <c r="J106" s="55">
        <v>12</v>
      </c>
      <c r="K106" s="55">
        <f t="shared" si="6"/>
        <v>1200</v>
      </c>
      <c r="L106" s="54">
        <f t="shared" si="7"/>
        <v>32.567999999999998</v>
      </c>
      <c r="M106" s="54" t="s">
        <v>1301</v>
      </c>
      <c r="N106" s="54" t="s">
        <v>1293</v>
      </c>
      <c r="O106" s="55"/>
      <c r="P106" s="55"/>
      <c r="Q106" s="55"/>
      <c r="R106" s="55"/>
      <c r="S106" s="54"/>
      <c r="T106" s="54"/>
    </row>
    <row r="107" spans="1:20" ht="19.5" thickBot="1" x14ac:dyDescent="0.3">
      <c r="A107" s="58" t="str">
        <f>Oferta!C108</f>
        <v>KAXK12HP8130P</v>
      </c>
      <c r="B107" s="63"/>
      <c r="C107" s="27">
        <v>5902012640647</v>
      </c>
      <c r="D107" s="63">
        <v>50</v>
      </c>
      <c r="E107" s="63">
        <v>1.9950000000000001</v>
      </c>
      <c r="F107" s="64">
        <v>216</v>
      </c>
      <c r="G107" s="64">
        <v>148</v>
      </c>
      <c r="H107" s="64">
        <v>90</v>
      </c>
      <c r="I107" s="64">
        <v>5908249196919</v>
      </c>
      <c r="J107" s="64">
        <v>12</v>
      </c>
      <c r="K107" s="64">
        <f t="shared" si="6"/>
        <v>600</v>
      </c>
      <c r="L107" s="63">
        <f t="shared" si="7"/>
        <v>23.94</v>
      </c>
      <c r="M107" s="63" t="s">
        <v>1301</v>
      </c>
      <c r="N107" s="63" t="s">
        <v>1293</v>
      </c>
      <c r="O107" s="64"/>
      <c r="P107" s="64"/>
      <c r="Q107" s="64"/>
      <c r="R107" s="64"/>
      <c r="S107" s="63"/>
      <c r="T107" s="63"/>
    </row>
    <row r="108" spans="1:20" ht="18.75" x14ac:dyDescent="0.25">
      <c r="A108" s="57" t="str">
        <f>Oferta!C109</f>
        <v>KAXK6HS35P</v>
      </c>
      <c r="B108" s="78"/>
      <c r="C108" s="22">
        <v>5902012640531</v>
      </c>
      <c r="D108" s="61">
        <v>200</v>
      </c>
      <c r="E108" s="61">
        <v>0.86499999999999999</v>
      </c>
      <c r="F108" s="62">
        <v>148</v>
      </c>
      <c r="G108" s="62">
        <v>105</v>
      </c>
      <c r="H108" s="62">
        <v>90</v>
      </c>
      <c r="I108" s="62">
        <v>5908249196926</v>
      </c>
      <c r="J108" s="62">
        <v>24</v>
      </c>
      <c r="K108" s="62">
        <f t="shared" si="6"/>
        <v>4800</v>
      </c>
      <c r="L108" s="61">
        <f t="shared" si="7"/>
        <v>20.759999999999998</v>
      </c>
      <c r="M108" s="61" t="s">
        <v>1301</v>
      </c>
      <c r="N108" s="61" t="s">
        <v>1293</v>
      </c>
      <c r="O108" s="62"/>
      <c r="P108" s="62"/>
      <c r="Q108" s="62"/>
      <c r="R108" s="62"/>
      <c r="S108" s="61"/>
      <c r="T108" s="61"/>
    </row>
    <row r="109" spans="1:20" ht="18.75" x14ac:dyDescent="0.25">
      <c r="A109" s="53" t="str">
        <f>Oferta!C110</f>
        <v>KAXK8HS5P</v>
      </c>
      <c r="B109" s="54"/>
      <c r="C109" s="16">
        <v>5902012640555</v>
      </c>
      <c r="D109" s="54">
        <v>200</v>
      </c>
      <c r="E109" s="54">
        <v>2.157</v>
      </c>
      <c r="F109" s="55">
        <v>216</v>
      </c>
      <c r="G109" s="55">
        <v>148</v>
      </c>
      <c r="H109" s="55">
        <v>90</v>
      </c>
      <c r="I109" s="55">
        <v>5908249196933</v>
      </c>
      <c r="J109" s="55">
        <v>12</v>
      </c>
      <c r="K109" s="55">
        <f t="shared" si="6"/>
        <v>2400</v>
      </c>
      <c r="L109" s="54">
        <f t="shared" si="7"/>
        <v>25.884</v>
      </c>
      <c r="M109" s="54" t="s">
        <v>1301</v>
      </c>
      <c r="N109" s="54" t="s">
        <v>1293</v>
      </c>
      <c r="O109" s="55"/>
      <c r="P109" s="55"/>
      <c r="Q109" s="55"/>
      <c r="R109" s="55"/>
      <c r="S109" s="54"/>
      <c r="T109" s="54"/>
    </row>
    <row r="110" spans="1:20" ht="18.75" x14ac:dyDescent="0.25">
      <c r="A110" s="53" t="str">
        <f>Oferta!C111</f>
        <v>KAXK10HS6P</v>
      </c>
      <c r="B110" s="54"/>
      <c r="C110" s="16">
        <v>5902012640579</v>
      </c>
      <c r="D110" s="54">
        <v>100</v>
      </c>
      <c r="E110" s="54">
        <v>1.8839999999999999</v>
      </c>
      <c r="F110" s="55">
        <v>216</v>
      </c>
      <c r="G110" s="55">
        <v>148</v>
      </c>
      <c r="H110" s="55">
        <v>90</v>
      </c>
      <c r="I110" s="55">
        <v>5908249196940</v>
      </c>
      <c r="J110" s="55">
        <v>12</v>
      </c>
      <c r="K110" s="55">
        <f t="shared" si="6"/>
        <v>1200</v>
      </c>
      <c r="L110" s="54">
        <f t="shared" si="7"/>
        <v>22.607999999999997</v>
      </c>
      <c r="M110" s="54" t="s">
        <v>1301</v>
      </c>
      <c r="N110" s="54" t="s">
        <v>1293</v>
      </c>
      <c r="O110" s="55"/>
      <c r="P110" s="55"/>
      <c r="Q110" s="55"/>
      <c r="R110" s="55"/>
      <c r="S110" s="54"/>
      <c r="T110" s="54"/>
    </row>
    <row r="111" spans="1:20" ht="19.5" thickBot="1" x14ac:dyDescent="0.3">
      <c r="A111" s="58" t="str">
        <f>Oferta!C112</f>
        <v>KAXK12HS8P</v>
      </c>
      <c r="B111" s="63"/>
      <c r="C111" s="27">
        <v>5904259632690</v>
      </c>
      <c r="D111" s="63">
        <v>10</v>
      </c>
      <c r="E111" s="63">
        <v>0.60499999999999998</v>
      </c>
      <c r="F111" s="64">
        <v>148</v>
      </c>
      <c r="G111" s="64">
        <v>105</v>
      </c>
      <c r="H111" s="64">
        <v>90</v>
      </c>
      <c r="I111" s="64">
        <v>5908249196957</v>
      </c>
      <c r="J111" s="64">
        <v>24</v>
      </c>
      <c r="K111" s="64">
        <f t="shared" si="6"/>
        <v>240</v>
      </c>
      <c r="L111" s="63">
        <f t="shared" si="7"/>
        <v>14.52</v>
      </c>
      <c r="M111" s="63" t="s">
        <v>1301</v>
      </c>
      <c r="N111" s="63" t="s">
        <v>1293</v>
      </c>
      <c r="O111" s="64"/>
      <c r="P111" s="64"/>
      <c r="Q111" s="64"/>
      <c r="R111" s="64"/>
      <c r="S111" s="63"/>
      <c r="T111" s="63"/>
    </row>
    <row r="112" spans="1:20" ht="18.75" x14ac:dyDescent="0.25">
      <c r="A112" s="57" t="str">
        <f>Oferta!C113</f>
        <v>KAXK6HP35F</v>
      </c>
      <c r="B112" s="78"/>
      <c r="C112" s="22">
        <v>5902012646342</v>
      </c>
      <c r="D112" s="61">
        <v>18</v>
      </c>
      <c r="E112" s="61">
        <v>4.4999999999999998E-2</v>
      </c>
      <c r="F112" s="62">
        <v>20</v>
      </c>
      <c r="G112" s="62">
        <v>120</v>
      </c>
      <c r="H112" s="62">
        <v>195</v>
      </c>
      <c r="I112" s="62">
        <v>5902012646434</v>
      </c>
      <c r="J112" s="62">
        <v>8</v>
      </c>
      <c r="K112" s="62">
        <f t="shared" si="6"/>
        <v>144</v>
      </c>
      <c r="L112" s="61">
        <f t="shared" si="7"/>
        <v>0.36</v>
      </c>
      <c r="M112" s="61" t="s">
        <v>1302</v>
      </c>
      <c r="N112" s="61" t="s">
        <v>1295</v>
      </c>
      <c r="O112" s="62"/>
      <c r="P112" s="62"/>
      <c r="Q112" s="62"/>
      <c r="R112" s="62"/>
      <c r="S112" s="61"/>
      <c r="T112" s="61"/>
    </row>
    <row r="113" spans="1:20" ht="18.75" x14ac:dyDescent="0.25">
      <c r="A113" s="53" t="str">
        <f>Oferta!C114</f>
        <v>KAXK8HP5F</v>
      </c>
      <c r="B113" s="54"/>
      <c r="C113" s="16">
        <v>5907418874009</v>
      </c>
      <c r="D113" s="54">
        <v>7</v>
      </c>
      <c r="E113" s="54">
        <v>0.05</v>
      </c>
      <c r="F113" s="55">
        <v>20</v>
      </c>
      <c r="G113" s="55">
        <v>120</v>
      </c>
      <c r="H113" s="55">
        <v>195</v>
      </c>
      <c r="I113" s="55">
        <v>5902012643280</v>
      </c>
      <c r="J113" s="55">
        <v>8</v>
      </c>
      <c r="K113" s="55">
        <f t="shared" si="6"/>
        <v>56</v>
      </c>
      <c r="L113" s="54">
        <f t="shared" si="7"/>
        <v>0.4</v>
      </c>
      <c r="M113" s="54" t="s">
        <v>1302</v>
      </c>
      <c r="N113" s="54" t="s">
        <v>1295</v>
      </c>
      <c r="O113" s="55"/>
      <c r="P113" s="55"/>
      <c r="Q113" s="55"/>
      <c r="R113" s="55"/>
      <c r="S113" s="54"/>
      <c r="T113" s="54"/>
    </row>
    <row r="114" spans="1:20" ht="18.75" x14ac:dyDescent="0.25">
      <c r="A114" s="53" t="str">
        <f>Oferta!C115</f>
        <v>KAXK10HP6F</v>
      </c>
      <c r="B114" s="54"/>
      <c r="C114" s="16">
        <v>5907418874092</v>
      </c>
      <c r="D114" s="54">
        <v>4</v>
      </c>
      <c r="E114" s="54">
        <v>5.5E-2</v>
      </c>
      <c r="F114" s="55">
        <v>20</v>
      </c>
      <c r="G114" s="55">
        <v>120</v>
      </c>
      <c r="H114" s="55">
        <v>195</v>
      </c>
      <c r="I114" s="55">
        <v>5902012643303</v>
      </c>
      <c r="J114" s="55">
        <v>8</v>
      </c>
      <c r="K114" s="55">
        <f t="shared" si="6"/>
        <v>32</v>
      </c>
      <c r="L114" s="54">
        <f t="shared" si="7"/>
        <v>0.44</v>
      </c>
      <c r="M114" s="54" t="s">
        <v>1302</v>
      </c>
      <c r="N114" s="54" t="s">
        <v>1295</v>
      </c>
      <c r="O114" s="55"/>
      <c r="P114" s="55"/>
      <c r="Q114" s="55"/>
      <c r="R114" s="55"/>
      <c r="S114" s="54"/>
      <c r="T114" s="54"/>
    </row>
    <row r="115" spans="1:20" ht="18.75" x14ac:dyDescent="0.25">
      <c r="A115" s="53" t="str">
        <f>Oferta!C116</f>
        <v>KAXK12HP8F</v>
      </c>
      <c r="B115" s="54"/>
      <c r="C115" s="16">
        <v>5902012646410</v>
      </c>
      <c r="D115" s="54">
        <v>4</v>
      </c>
      <c r="E115" s="54">
        <v>0.11</v>
      </c>
      <c r="F115" s="55">
        <v>20</v>
      </c>
      <c r="G115" s="55">
        <v>120</v>
      </c>
      <c r="H115" s="55">
        <v>195</v>
      </c>
      <c r="I115" s="55">
        <v>5902012646502</v>
      </c>
      <c r="J115" s="55">
        <v>8</v>
      </c>
      <c r="K115" s="55">
        <f t="shared" si="6"/>
        <v>32</v>
      </c>
      <c r="L115" s="54">
        <f t="shared" si="7"/>
        <v>0.88</v>
      </c>
      <c r="M115" s="54" t="s">
        <v>1302</v>
      </c>
      <c r="N115" s="54" t="s">
        <v>1295</v>
      </c>
      <c r="O115" s="55"/>
      <c r="P115" s="55"/>
      <c r="Q115" s="55"/>
      <c r="R115" s="55"/>
      <c r="S115" s="54"/>
      <c r="T115" s="54"/>
    </row>
    <row r="116" spans="1:20" ht="19.5" thickBot="1" x14ac:dyDescent="0.3">
      <c r="A116" s="58" t="str">
        <f>Oferta!C117</f>
        <v>KAXK12HP8130F</v>
      </c>
      <c r="B116" s="63"/>
      <c r="C116" s="27">
        <v>5902012646427</v>
      </c>
      <c r="D116" s="63">
        <v>2</v>
      </c>
      <c r="E116" s="63">
        <v>8.2000000000000003E-2</v>
      </c>
      <c r="F116" s="64">
        <v>30</v>
      </c>
      <c r="G116" s="64">
        <v>140</v>
      </c>
      <c r="H116" s="64">
        <v>250</v>
      </c>
      <c r="I116" s="64">
        <v>5902012646519</v>
      </c>
      <c r="J116" s="64">
        <v>8</v>
      </c>
      <c r="K116" s="64">
        <f t="shared" si="6"/>
        <v>16</v>
      </c>
      <c r="L116" s="63">
        <f t="shared" si="7"/>
        <v>0.65600000000000003</v>
      </c>
      <c r="M116" s="63" t="s">
        <v>1302</v>
      </c>
      <c r="N116" s="63" t="s">
        <v>1297</v>
      </c>
      <c r="O116" s="64"/>
      <c r="P116" s="64"/>
      <c r="Q116" s="64"/>
      <c r="R116" s="64"/>
      <c r="S116" s="63"/>
      <c r="T116" s="63"/>
    </row>
    <row r="117" spans="1:20" ht="18.75" x14ac:dyDescent="0.25">
      <c r="A117" s="57" t="str">
        <f>Oferta!C118</f>
        <v>KAXK6HS35F</v>
      </c>
      <c r="B117" s="78"/>
      <c r="C117" s="22">
        <v>5902012646359</v>
      </c>
      <c r="D117" s="61">
        <v>18</v>
      </c>
      <c r="E117" s="61">
        <v>5.6000000000000001E-2</v>
      </c>
      <c r="F117" s="62">
        <v>20</v>
      </c>
      <c r="G117" s="62">
        <v>120</v>
      </c>
      <c r="H117" s="62">
        <v>195</v>
      </c>
      <c r="I117" s="62">
        <v>5902012646441</v>
      </c>
      <c r="J117" s="62">
        <v>8</v>
      </c>
      <c r="K117" s="62">
        <f t="shared" si="6"/>
        <v>144</v>
      </c>
      <c r="L117" s="61">
        <f t="shared" si="7"/>
        <v>0.44800000000000001</v>
      </c>
      <c r="M117" s="61" t="s">
        <v>1302</v>
      </c>
      <c r="N117" s="61" t="s">
        <v>1295</v>
      </c>
      <c r="O117" s="62"/>
      <c r="P117" s="62"/>
      <c r="Q117" s="62"/>
      <c r="R117" s="62"/>
      <c r="S117" s="61"/>
      <c r="T117" s="61"/>
    </row>
    <row r="118" spans="1:20" ht="18.75" x14ac:dyDescent="0.25">
      <c r="A118" s="53" t="str">
        <f>Oferta!C119</f>
        <v>KAXK8HS5F</v>
      </c>
      <c r="B118" s="54"/>
      <c r="C118" s="16">
        <v>5907418873989</v>
      </c>
      <c r="D118" s="54">
        <v>5</v>
      </c>
      <c r="E118" s="54">
        <v>5.8000000000000003E-2</v>
      </c>
      <c r="F118" s="55">
        <v>20</v>
      </c>
      <c r="G118" s="55">
        <v>120</v>
      </c>
      <c r="H118" s="55">
        <v>195</v>
      </c>
      <c r="I118" s="55">
        <v>5902012643297</v>
      </c>
      <c r="J118" s="55">
        <v>8</v>
      </c>
      <c r="K118" s="55">
        <f t="shared" si="6"/>
        <v>40</v>
      </c>
      <c r="L118" s="54">
        <f t="shared" si="7"/>
        <v>0.46400000000000002</v>
      </c>
      <c r="M118" s="54" t="s">
        <v>1302</v>
      </c>
      <c r="N118" s="54" t="s">
        <v>1295</v>
      </c>
      <c r="O118" s="55"/>
      <c r="P118" s="55"/>
      <c r="Q118" s="55"/>
      <c r="R118" s="55"/>
      <c r="S118" s="54"/>
      <c r="T118" s="54"/>
    </row>
    <row r="119" spans="1:20" ht="18.75" x14ac:dyDescent="0.25">
      <c r="A119" s="53" t="str">
        <f>Oferta!C120</f>
        <v>KAXK10HS6F</v>
      </c>
      <c r="B119" s="54"/>
      <c r="C119" s="16">
        <v>5907478874315</v>
      </c>
      <c r="D119" s="54">
        <v>4</v>
      </c>
      <c r="E119" s="54">
        <v>7.5999999999999998E-2</v>
      </c>
      <c r="F119" s="55">
        <v>20</v>
      </c>
      <c r="G119" s="55">
        <v>120</v>
      </c>
      <c r="H119" s="55">
        <v>195</v>
      </c>
      <c r="I119" s="55">
        <v>5902012643310</v>
      </c>
      <c r="J119" s="55">
        <v>8</v>
      </c>
      <c r="K119" s="55">
        <f t="shared" si="6"/>
        <v>32</v>
      </c>
      <c r="L119" s="54">
        <f t="shared" si="7"/>
        <v>0.60799999999999998</v>
      </c>
      <c r="M119" s="54" t="s">
        <v>1302</v>
      </c>
      <c r="N119" s="54" t="s">
        <v>1295</v>
      </c>
      <c r="O119" s="55"/>
      <c r="P119" s="55"/>
      <c r="Q119" s="55"/>
      <c r="R119" s="55"/>
      <c r="S119" s="54"/>
      <c r="T119" s="54"/>
    </row>
    <row r="120" spans="1:20" ht="19.5" thickBot="1" x14ac:dyDescent="0.3">
      <c r="A120" s="58" t="str">
        <f>Oferta!C121</f>
        <v>KAXK12HS8F</v>
      </c>
      <c r="B120" s="63"/>
      <c r="C120" s="27">
        <v>5902012646403</v>
      </c>
      <c r="D120" s="63">
        <v>2</v>
      </c>
      <c r="E120" s="63">
        <v>0.109</v>
      </c>
      <c r="F120" s="64">
        <v>20</v>
      </c>
      <c r="G120" s="64">
        <v>120</v>
      </c>
      <c r="H120" s="64">
        <v>195</v>
      </c>
      <c r="I120" s="64">
        <v>5902012646496</v>
      </c>
      <c r="J120" s="64">
        <v>8</v>
      </c>
      <c r="K120" s="64">
        <f t="shared" si="6"/>
        <v>16</v>
      </c>
      <c r="L120" s="63">
        <f t="shared" si="7"/>
        <v>0.872</v>
      </c>
      <c r="M120" s="63" t="s">
        <v>1302</v>
      </c>
      <c r="N120" s="63" t="s">
        <v>1295</v>
      </c>
      <c r="O120" s="64"/>
      <c r="P120" s="64"/>
      <c r="Q120" s="64"/>
      <c r="R120" s="64"/>
      <c r="S120" s="63"/>
      <c r="T120" s="63"/>
    </row>
    <row r="121" spans="1:20" ht="18.75" x14ac:dyDescent="0.25">
      <c r="A121" s="57" t="str">
        <f>Oferta!C122</f>
        <v>U100F</v>
      </c>
      <c r="B121" s="78"/>
      <c r="C121" s="22">
        <v>5904259637084</v>
      </c>
      <c r="D121" s="61">
        <v>2</v>
      </c>
      <c r="E121" s="61">
        <v>8.4000000000000005E-2</v>
      </c>
      <c r="F121" s="62">
        <v>20</v>
      </c>
      <c r="G121" s="62">
        <v>120</v>
      </c>
      <c r="H121" s="62">
        <v>195</v>
      </c>
      <c r="I121" s="62">
        <v>5902012644058</v>
      </c>
      <c r="J121" s="62">
        <v>8</v>
      </c>
      <c r="K121" s="62">
        <f t="shared" si="6"/>
        <v>16</v>
      </c>
      <c r="L121" s="61">
        <f t="shared" si="7"/>
        <v>0.67200000000000004</v>
      </c>
      <c r="M121" s="61" t="s">
        <v>1302</v>
      </c>
      <c r="N121" s="61" t="s">
        <v>1295</v>
      </c>
      <c r="O121" s="62"/>
      <c r="P121" s="62"/>
      <c r="Q121" s="62"/>
      <c r="R121" s="62"/>
      <c r="S121" s="61"/>
      <c r="T121" s="61"/>
    </row>
    <row r="122" spans="1:20" ht="18.75" x14ac:dyDescent="0.25">
      <c r="A122" s="53" t="str">
        <f>Oferta!C123</f>
        <v xml:space="preserve">U120F </v>
      </c>
      <c r="B122" s="54"/>
      <c r="C122" s="16">
        <v>5904259637091</v>
      </c>
      <c r="D122" s="54">
        <v>2</v>
      </c>
      <c r="E122" s="54">
        <v>0.1</v>
      </c>
      <c r="F122" s="55">
        <v>20</v>
      </c>
      <c r="G122" s="55">
        <v>120</v>
      </c>
      <c r="H122" s="55">
        <v>195</v>
      </c>
      <c r="I122" s="55">
        <v>5902012644065</v>
      </c>
      <c r="J122" s="55">
        <v>8</v>
      </c>
      <c r="K122" s="55">
        <f t="shared" si="6"/>
        <v>16</v>
      </c>
      <c r="L122" s="54">
        <f t="shared" si="7"/>
        <v>0.8</v>
      </c>
      <c r="M122" s="54" t="s">
        <v>1302</v>
      </c>
      <c r="N122" s="54" t="s">
        <v>1295</v>
      </c>
      <c r="O122" s="55"/>
      <c r="P122" s="55"/>
      <c r="Q122" s="55"/>
      <c r="R122" s="55"/>
      <c r="S122" s="54"/>
      <c r="T122" s="54"/>
    </row>
    <row r="123" spans="1:20" ht="19.5" thickBot="1" x14ac:dyDescent="0.3">
      <c r="A123" s="58" t="str">
        <f>Oferta!C124</f>
        <v>U140F</v>
      </c>
      <c r="B123" s="63"/>
      <c r="C123" s="27">
        <v>5904259637107</v>
      </c>
      <c r="D123" s="63">
        <v>2</v>
      </c>
      <c r="E123" s="63">
        <v>0.106</v>
      </c>
      <c r="F123" s="64">
        <v>20</v>
      </c>
      <c r="G123" s="64">
        <v>120</v>
      </c>
      <c r="H123" s="64">
        <v>195</v>
      </c>
      <c r="I123" s="64">
        <v>5902012644072</v>
      </c>
      <c r="J123" s="64">
        <v>8</v>
      </c>
      <c r="K123" s="64">
        <f t="shared" si="6"/>
        <v>16</v>
      </c>
      <c r="L123" s="63">
        <f t="shared" si="7"/>
        <v>0.84799999999999998</v>
      </c>
      <c r="M123" s="63" t="s">
        <v>1302</v>
      </c>
      <c r="N123" s="63" t="s">
        <v>1295</v>
      </c>
      <c r="O123" s="64"/>
      <c r="P123" s="64"/>
      <c r="Q123" s="64"/>
      <c r="R123" s="64"/>
      <c r="S123" s="63"/>
      <c r="T123" s="63"/>
    </row>
    <row r="124" spans="1:20" ht="19.5" thickBot="1" x14ac:dyDescent="0.3">
      <c r="A124" s="65" t="str">
        <f>Oferta!C125</f>
        <v>WCF</v>
      </c>
      <c r="B124" s="66"/>
      <c r="C124" s="37">
        <v>5904259637077</v>
      </c>
      <c r="D124" s="66">
        <v>2</v>
      </c>
      <c r="E124" s="66">
        <v>0.04</v>
      </c>
      <c r="F124" s="67">
        <v>20</v>
      </c>
      <c r="G124" s="67">
        <v>120</v>
      </c>
      <c r="H124" s="67">
        <v>195</v>
      </c>
      <c r="I124" s="67">
        <v>5902012644089</v>
      </c>
      <c r="J124" s="67">
        <v>8</v>
      </c>
      <c r="K124" s="67">
        <f t="shared" si="6"/>
        <v>16</v>
      </c>
      <c r="L124" s="66">
        <f t="shared" si="7"/>
        <v>0.32</v>
      </c>
      <c r="M124" s="66" t="s">
        <v>1302</v>
      </c>
      <c r="N124" s="66" t="s">
        <v>1295</v>
      </c>
      <c r="O124" s="67"/>
      <c r="P124" s="67"/>
      <c r="Q124" s="67"/>
      <c r="R124" s="67"/>
      <c r="S124" s="66"/>
      <c r="T124" s="66"/>
    </row>
    <row r="125" spans="1:20" ht="18.75" x14ac:dyDescent="0.25">
      <c r="A125" s="57" t="str">
        <f>Oferta!C126</f>
        <v>AXK630P</v>
      </c>
      <c r="B125" s="78">
        <v>39269097</v>
      </c>
      <c r="C125" s="22">
        <v>5907418867995</v>
      </c>
      <c r="D125" s="61">
        <v>300</v>
      </c>
      <c r="E125" s="61">
        <v>0.20599999999999999</v>
      </c>
      <c r="F125" s="62">
        <v>148</v>
      </c>
      <c r="G125" s="62">
        <v>105</v>
      </c>
      <c r="H125" s="62">
        <v>90</v>
      </c>
      <c r="I125" s="62">
        <v>5908249196964</v>
      </c>
      <c r="J125" s="62">
        <v>24</v>
      </c>
      <c r="K125" s="62">
        <f t="shared" si="6"/>
        <v>7200</v>
      </c>
      <c r="L125" s="61">
        <f t="shared" si="7"/>
        <v>4.944</v>
      </c>
      <c r="M125" s="61" t="s">
        <v>1301</v>
      </c>
      <c r="N125" s="61" t="s">
        <v>1293</v>
      </c>
      <c r="O125" s="62"/>
      <c r="P125" s="62"/>
      <c r="Q125" s="62"/>
      <c r="R125" s="62"/>
      <c r="S125" s="61"/>
      <c r="T125" s="61"/>
    </row>
    <row r="126" spans="1:20" ht="18.75" x14ac:dyDescent="0.25">
      <c r="A126" s="53" t="str">
        <f>Oferta!C127</f>
        <v>AXK650P</v>
      </c>
      <c r="B126" s="54">
        <v>39269097</v>
      </c>
      <c r="C126" s="16">
        <v>5907418868008</v>
      </c>
      <c r="D126" s="54">
        <v>300</v>
      </c>
      <c r="E126" s="54">
        <v>0.26400000000000001</v>
      </c>
      <c r="F126" s="55">
        <v>148</v>
      </c>
      <c r="G126" s="55">
        <v>105</v>
      </c>
      <c r="H126" s="55">
        <v>90</v>
      </c>
      <c r="I126" s="55">
        <v>5908249196971</v>
      </c>
      <c r="J126" s="55">
        <v>24</v>
      </c>
      <c r="K126" s="55">
        <f t="shared" si="6"/>
        <v>7200</v>
      </c>
      <c r="L126" s="54">
        <f t="shared" si="7"/>
        <v>6.3360000000000003</v>
      </c>
      <c r="M126" s="54" t="s">
        <v>1301</v>
      </c>
      <c r="N126" s="54" t="s">
        <v>1293</v>
      </c>
      <c r="O126" s="55"/>
      <c r="P126" s="55"/>
      <c r="Q126" s="55"/>
      <c r="R126" s="55"/>
      <c r="S126" s="54"/>
      <c r="T126" s="54"/>
    </row>
    <row r="127" spans="1:20" ht="18.75" x14ac:dyDescent="0.25">
      <c r="A127" s="53" t="str">
        <f>Oferta!C128</f>
        <v>AXK840P</v>
      </c>
      <c r="B127" s="54">
        <v>39269097</v>
      </c>
      <c r="C127" s="16">
        <v>5907418868015</v>
      </c>
      <c r="D127" s="54">
        <v>200</v>
      </c>
      <c r="E127" s="54">
        <v>0.27600000000000002</v>
      </c>
      <c r="F127" s="55">
        <v>148</v>
      </c>
      <c r="G127" s="55">
        <v>105</v>
      </c>
      <c r="H127" s="55">
        <v>90</v>
      </c>
      <c r="I127" s="55">
        <v>5908249196988</v>
      </c>
      <c r="J127" s="55">
        <v>24</v>
      </c>
      <c r="K127" s="55">
        <f t="shared" si="6"/>
        <v>4800</v>
      </c>
      <c r="L127" s="54">
        <f t="shared" si="7"/>
        <v>6.6240000000000006</v>
      </c>
      <c r="M127" s="54" t="s">
        <v>1301</v>
      </c>
      <c r="N127" s="54" t="s">
        <v>1293</v>
      </c>
      <c r="O127" s="55"/>
      <c r="P127" s="55"/>
      <c r="Q127" s="55"/>
      <c r="R127" s="55"/>
      <c r="S127" s="54"/>
      <c r="T127" s="54"/>
    </row>
    <row r="128" spans="1:20" ht="18.75" x14ac:dyDescent="0.25">
      <c r="A128" s="53" t="str">
        <f>Oferta!C129</f>
        <v>AXK860P</v>
      </c>
      <c r="B128" s="54">
        <v>39269097</v>
      </c>
      <c r="C128" s="16">
        <v>5907418868022</v>
      </c>
      <c r="D128" s="54">
        <v>200</v>
      </c>
      <c r="E128" s="54">
        <v>0.34399999999999997</v>
      </c>
      <c r="F128" s="55">
        <v>216</v>
      </c>
      <c r="G128" s="55">
        <v>148</v>
      </c>
      <c r="H128" s="55">
        <v>90</v>
      </c>
      <c r="I128" s="55">
        <v>5908249196995</v>
      </c>
      <c r="J128" s="55">
        <v>12</v>
      </c>
      <c r="K128" s="55">
        <f t="shared" si="6"/>
        <v>2400</v>
      </c>
      <c r="L128" s="54">
        <f t="shared" si="7"/>
        <v>4.1280000000000001</v>
      </c>
      <c r="M128" s="54" t="s">
        <v>1301</v>
      </c>
      <c r="N128" s="54" t="s">
        <v>1293</v>
      </c>
      <c r="O128" s="55"/>
      <c r="P128" s="55"/>
      <c r="Q128" s="55"/>
      <c r="R128" s="55"/>
      <c r="S128" s="54"/>
      <c r="T128" s="54"/>
    </row>
    <row r="129" spans="1:20" ht="18.75" x14ac:dyDescent="0.25">
      <c r="A129" s="53" t="str">
        <f>Oferta!C130</f>
        <v>AXK1050P</v>
      </c>
      <c r="B129" s="54">
        <v>39269097</v>
      </c>
      <c r="C129" s="16">
        <v>5907418868039</v>
      </c>
      <c r="D129" s="54">
        <v>200</v>
      </c>
      <c r="E129" s="54">
        <v>0.54900000000000004</v>
      </c>
      <c r="F129" s="55">
        <v>216</v>
      </c>
      <c r="G129" s="55">
        <v>148</v>
      </c>
      <c r="H129" s="55">
        <v>90</v>
      </c>
      <c r="I129" s="55">
        <v>5908249197008</v>
      </c>
      <c r="J129" s="55">
        <v>12</v>
      </c>
      <c r="K129" s="55">
        <f t="shared" si="6"/>
        <v>2400</v>
      </c>
      <c r="L129" s="54">
        <f t="shared" si="7"/>
        <v>6.588000000000001</v>
      </c>
      <c r="M129" s="54" t="s">
        <v>1301</v>
      </c>
      <c r="N129" s="54" t="s">
        <v>1293</v>
      </c>
      <c r="O129" s="55"/>
      <c r="P129" s="55"/>
      <c r="Q129" s="55"/>
      <c r="R129" s="55"/>
      <c r="S129" s="54"/>
      <c r="T129" s="54"/>
    </row>
    <row r="130" spans="1:20" ht="18.75" x14ac:dyDescent="0.25">
      <c r="A130" s="53" t="str">
        <f>Oferta!C131</f>
        <v>AXK1070P</v>
      </c>
      <c r="B130" s="54">
        <v>39269097</v>
      </c>
      <c r="C130" s="16">
        <v>5907418868046</v>
      </c>
      <c r="D130" s="54">
        <v>150</v>
      </c>
      <c r="E130" s="54">
        <v>0.51100000000000001</v>
      </c>
      <c r="F130" s="55">
        <v>216</v>
      </c>
      <c r="G130" s="55">
        <v>148</v>
      </c>
      <c r="H130" s="55">
        <v>90</v>
      </c>
      <c r="I130" s="55">
        <v>5908249197015</v>
      </c>
      <c r="J130" s="55">
        <v>12</v>
      </c>
      <c r="K130" s="55">
        <f t="shared" si="6"/>
        <v>1800</v>
      </c>
      <c r="L130" s="54">
        <f t="shared" si="7"/>
        <v>6.1319999999999997</v>
      </c>
      <c r="M130" s="54" t="s">
        <v>1301</v>
      </c>
      <c r="N130" s="54" t="s">
        <v>1293</v>
      </c>
      <c r="O130" s="55"/>
      <c r="P130" s="55"/>
      <c r="Q130" s="55"/>
      <c r="R130" s="55"/>
      <c r="S130" s="54"/>
      <c r="T130" s="54"/>
    </row>
    <row r="131" spans="1:20" ht="18.75" x14ac:dyDescent="0.25">
      <c r="A131" s="53" t="str">
        <f>Oferta!C132</f>
        <v>AXK1260P</v>
      </c>
      <c r="B131" s="54">
        <v>39269097</v>
      </c>
      <c r="C131" s="16">
        <v>5907418868954</v>
      </c>
      <c r="D131" s="54">
        <v>100</v>
      </c>
      <c r="E131" s="54">
        <v>0.47399999999999998</v>
      </c>
      <c r="F131" s="55">
        <v>216</v>
      </c>
      <c r="G131" s="55">
        <v>148</v>
      </c>
      <c r="H131" s="55">
        <v>90</v>
      </c>
      <c r="I131" s="55">
        <v>5908249197022</v>
      </c>
      <c r="J131" s="55">
        <v>12</v>
      </c>
      <c r="K131" s="55">
        <f t="shared" si="6"/>
        <v>1200</v>
      </c>
      <c r="L131" s="54">
        <f t="shared" si="7"/>
        <v>5.6879999999999997</v>
      </c>
      <c r="M131" s="54" t="s">
        <v>1301</v>
      </c>
      <c r="N131" s="54" t="s">
        <v>1293</v>
      </c>
      <c r="O131" s="55"/>
      <c r="P131" s="55"/>
      <c r="Q131" s="55"/>
      <c r="R131" s="55"/>
      <c r="S131" s="54"/>
      <c r="T131" s="54"/>
    </row>
    <row r="132" spans="1:20" ht="18.75" x14ac:dyDescent="0.25">
      <c r="A132" s="53" t="str">
        <f>Oferta!C133</f>
        <v>AXK1470P</v>
      </c>
      <c r="B132" s="54">
        <v>39269097</v>
      </c>
      <c r="C132" s="16">
        <v>5907418868961</v>
      </c>
      <c r="D132" s="54">
        <v>100</v>
      </c>
      <c r="E132" s="54">
        <v>0.66400000000000003</v>
      </c>
      <c r="F132" s="55">
        <v>216</v>
      </c>
      <c r="G132" s="55">
        <v>148</v>
      </c>
      <c r="H132" s="55">
        <v>90</v>
      </c>
      <c r="I132" s="55">
        <v>5908249197039</v>
      </c>
      <c r="J132" s="55">
        <v>12</v>
      </c>
      <c r="K132" s="55">
        <f t="shared" ref="K132:K195" si="8">J132*D132</f>
        <v>1200</v>
      </c>
      <c r="L132" s="54">
        <f t="shared" ref="L132:L195" si="9">J132*E132</f>
        <v>7.968</v>
      </c>
      <c r="M132" s="54" t="s">
        <v>1301</v>
      </c>
      <c r="N132" s="54" t="s">
        <v>1293</v>
      </c>
      <c r="O132" s="55"/>
      <c r="P132" s="55"/>
      <c r="Q132" s="55"/>
      <c r="R132" s="55"/>
      <c r="S132" s="54"/>
      <c r="T132" s="54"/>
    </row>
    <row r="133" spans="1:20" ht="19.5" thickBot="1" x14ac:dyDescent="0.3">
      <c r="A133" s="58" t="str">
        <f>Oferta!C134</f>
        <v>AXK1680P</v>
      </c>
      <c r="B133" s="63">
        <v>39269097</v>
      </c>
      <c r="C133" s="27">
        <v>5907418869647</v>
      </c>
      <c r="D133" s="63">
        <v>50</v>
      </c>
      <c r="E133" s="63">
        <v>0.499</v>
      </c>
      <c r="F133" s="64">
        <v>216</v>
      </c>
      <c r="G133" s="64">
        <v>148</v>
      </c>
      <c r="H133" s="64">
        <v>90</v>
      </c>
      <c r="I133" s="64">
        <v>5908249197046</v>
      </c>
      <c r="J133" s="64">
        <v>12</v>
      </c>
      <c r="K133" s="64">
        <f t="shared" si="8"/>
        <v>600</v>
      </c>
      <c r="L133" s="63">
        <f t="shared" si="9"/>
        <v>5.9879999999999995</v>
      </c>
      <c r="M133" s="63" t="s">
        <v>1301</v>
      </c>
      <c r="N133" s="63" t="s">
        <v>1293</v>
      </c>
      <c r="O133" s="64"/>
      <c r="P133" s="64"/>
      <c r="Q133" s="64"/>
      <c r="R133" s="64"/>
      <c r="S133" s="63"/>
      <c r="T133" s="63"/>
    </row>
    <row r="134" spans="1:20" ht="18.75" x14ac:dyDescent="0.25">
      <c r="A134" s="57" t="str">
        <f>Oferta!C135</f>
        <v>KUN6340P</v>
      </c>
      <c r="B134" s="78"/>
      <c r="C134" s="22">
        <v>5904259639101</v>
      </c>
      <c r="D134" s="61">
        <v>200</v>
      </c>
      <c r="E134" s="61">
        <v>0.45400000000000001</v>
      </c>
      <c r="F134" s="62">
        <v>148</v>
      </c>
      <c r="G134" s="62">
        <v>105</v>
      </c>
      <c r="H134" s="62">
        <v>90</v>
      </c>
      <c r="I134" s="62">
        <v>5908249197053</v>
      </c>
      <c r="J134" s="62">
        <v>24</v>
      </c>
      <c r="K134" s="62">
        <f t="shared" si="8"/>
        <v>4800</v>
      </c>
      <c r="L134" s="61">
        <f t="shared" si="9"/>
        <v>10.896000000000001</v>
      </c>
      <c r="M134" s="61" t="s">
        <v>1301</v>
      </c>
      <c r="N134" s="61" t="s">
        <v>1293</v>
      </c>
      <c r="O134" s="62"/>
      <c r="P134" s="62"/>
      <c r="Q134" s="62"/>
      <c r="R134" s="62"/>
      <c r="S134" s="61"/>
      <c r="T134" s="61"/>
    </row>
    <row r="135" spans="1:20" ht="18.75" x14ac:dyDescent="0.25">
      <c r="A135" s="53" t="str">
        <f>Oferta!C136</f>
        <v>KUN8460P</v>
      </c>
      <c r="B135" s="54"/>
      <c r="C135" s="16">
        <v>5904259639118</v>
      </c>
      <c r="D135" s="54">
        <v>200</v>
      </c>
      <c r="E135" s="54">
        <v>1.0640000000000001</v>
      </c>
      <c r="F135" s="55">
        <v>216</v>
      </c>
      <c r="G135" s="55">
        <v>148</v>
      </c>
      <c r="H135" s="55">
        <v>90</v>
      </c>
      <c r="I135" s="55">
        <v>5908249197060</v>
      </c>
      <c r="J135" s="55">
        <v>12</v>
      </c>
      <c r="K135" s="55">
        <f t="shared" si="8"/>
        <v>2400</v>
      </c>
      <c r="L135" s="54">
        <f t="shared" si="9"/>
        <v>12.768000000000001</v>
      </c>
      <c r="M135" s="54" t="s">
        <v>1301</v>
      </c>
      <c r="N135" s="54" t="s">
        <v>1293</v>
      </c>
      <c r="O135" s="55"/>
      <c r="P135" s="55"/>
      <c r="Q135" s="55"/>
      <c r="R135" s="55"/>
      <c r="S135" s="54"/>
      <c r="T135" s="54"/>
    </row>
    <row r="136" spans="1:20" ht="19.5" thickBot="1" x14ac:dyDescent="0.3">
      <c r="A136" s="56" t="str">
        <f>Oferta!C137</f>
        <v>KUN10580P</v>
      </c>
      <c r="B136" s="59"/>
      <c r="C136" s="32">
        <v>5904259639125</v>
      </c>
      <c r="D136" s="59">
        <v>100</v>
      </c>
      <c r="E136" s="59">
        <v>1.0389999999999999</v>
      </c>
      <c r="F136" s="60">
        <v>216</v>
      </c>
      <c r="G136" s="60">
        <v>148</v>
      </c>
      <c r="H136" s="60">
        <v>90</v>
      </c>
      <c r="I136" s="60">
        <v>5908249197077</v>
      </c>
      <c r="J136" s="60">
        <v>12</v>
      </c>
      <c r="K136" s="60">
        <f t="shared" si="8"/>
        <v>1200</v>
      </c>
      <c r="L136" s="59">
        <f t="shared" si="9"/>
        <v>12.468</v>
      </c>
      <c r="M136" s="59" t="s">
        <v>1301</v>
      </c>
      <c r="N136" s="59" t="s">
        <v>1293</v>
      </c>
      <c r="O136" s="60"/>
      <c r="P136" s="60"/>
      <c r="Q136" s="60"/>
      <c r="R136" s="60"/>
      <c r="S136" s="59"/>
      <c r="T136" s="59"/>
    </row>
    <row r="137" spans="1:20" ht="18.75" x14ac:dyDescent="0.25">
      <c r="A137" s="57" t="str">
        <f>Oferta!C138</f>
        <v>KUN6340F50</v>
      </c>
      <c r="B137" s="78"/>
      <c r="C137" s="22">
        <v>5902012649411</v>
      </c>
      <c r="D137" s="61">
        <v>20</v>
      </c>
      <c r="E137" s="61">
        <v>0.105</v>
      </c>
      <c r="F137" s="62">
        <v>30</v>
      </c>
      <c r="G137" s="62">
        <v>140</v>
      </c>
      <c r="H137" s="62">
        <v>250</v>
      </c>
      <c r="I137" s="62">
        <v>5902012649428</v>
      </c>
      <c r="J137" s="62">
        <v>20</v>
      </c>
      <c r="K137" s="62">
        <f t="shared" si="8"/>
        <v>400</v>
      </c>
      <c r="L137" s="61">
        <f t="shared" si="9"/>
        <v>2.1</v>
      </c>
      <c r="M137" s="61" t="s">
        <v>1301</v>
      </c>
      <c r="N137" s="61" t="s">
        <v>1294</v>
      </c>
      <c r="O137" s="62"/>
      <c r="P137" s="62"/>
      <c r="Q137" s="62"/>
      <c r="R137" s="62"/>
      <c r="S137" s="61"/>
      <c r="T137" s="61"/>
    </row>
    <row r="138" spans="1:20" ht="18.75" x14ac:dyDescent="0.25">
      <c r="A138" s="53" t="str">
        <f>Oferta!C139</f>
        <v>KUN8460F30</v>
      </c>
      <c r="B138" s="54"/>
      <c r="C138" s="16">
        <v>5902012649435</v>
      </c>
      <c r="D138" s="54">
        <v>14</v>
      </c>
      <c r="E138" s="54">
        <v>0.151</v>
      </c>
      <c r="F138" s="55">
        <v>30</v>
      </c>
      <c r="G138" s="55">
        <v>140</v>
      </c>
      <c r="H138" s="55">
        <v>250</v>
      </c>
      <c r="I138" s="55">
        <v>5902012649442</v>
      </c>
      <c r="J138" s="55">
        <v>14</v>
      </c>
      <c r="K138" s="55">
        <f t="shared" si="8"/>
        <v>196</v>
      </c>
      <c r="L138" s="54">
        <f t="shared" si="9"/>
        <v>2.1139999999999999</v>
      </c>
      <c r="M138" s="54" t="s">
        <v>1301</v>
      </c>
      <c r="N138" s="54" t="s">
        <v>1294</v>
      </c>
      <c r="O138" s="55"/>
      <c r="P138" s="55"/>
      <c r="Q138" s="55"/>
      <c r="R138" s="55"/>
      <c r="S138" s="54"/>
      <c r="T138" s="54"/>
    </row>
    <row r="139" spans="1:20" ht="19.5" thickBot="1" x14ac:dyDescent="0.3">
      <c r="A139" s="56" t="str">
        <f>Oferta!C140</f>
        <v>KUN10580F20</v>
      </c>
      <c r="B139" s="59"/>
      <c r="C139" s="32">
        <v>5902012649459</v>
      </c>
      <c r="D139" s="59">
        <v>14</v>
      </c>
      <c r="E139" s="59">
        <v>0.20200000000000001</v>
      </c>
      <c r="F139" s="60">
        <v>30</v>
      </c>
      <c r="G139" s="60">
        <v>140</v>
      </c>
      <c r="H139" s="60">
        <v>250</v>
      </c>
      <c r="I139" s="60">
        <v>5902012649466</v>
      </c>
      <c r="J139" s="60">
        <v>14</v>
      </c>
      <c r="K139" s="60">
        <f t="shared" si="8"/>
        <v>196</v>
      </c>
      <c r="L139" s="59">
        <f t="shared" si="9"/>
        <v>2.8280000000000003</v>
      </c>
      <c r="M139" s="59" t="s">
        <v>1301</v>
      </c>
      <c r="N139" s="59" t="s">
        <v>1294</v>
      </c>
      <c r="O139" s="60"/>
      <c r="P139" s="60"/>
      <c r="Q139" s="60"/>
      <c r="R139" s="60"/>
      <c r="S139" s="59"/>
      <c r="T139" s="59"/>
    </row>
    <row r="140" spans="1:20" ht="18.75" x14ac:dyDescent="0.25">
      <c r="A140" s="57" t="str">
        <f>Oferta!C141</f>
        <v>KUN6340F</v>
      </c>
      <c r="B140" s="78"/>
      <c r="C140" s="22">
        <v>5904259638036</v>
      </c>
      <c r="D140" s="61">
        <v>25</v>
      </c>
      <c r="E140" s="61">
        <v>5.8000000000000003E-2</v>
      </c>
      <c r="F140" s="62">
        <v>20</v>
      </c>
      <c r="G140" s="62">
        <v>120</v>
      </c>
      <c r="H140" s="62">
        <v>195</v>
      </c>
      <c r="I140" s="62">
        <v>5902012644027</v>
      </c>
      <c r="J140" s="62">
        <v>8</v>
      </c>
      <c r="K140" s="62">
        <f t="shared" si="8"/>
        <v>200</v>
      </c>
      <c r="L140" s="61">
        <f t="shared" si="9"/>
        <v>0.46400000000000002</v>
      </c>
      <c r="M140" s="61" t="s">
        <v>1302</v>
      </c>
      <c r="N140" s="61" t="s">
        <v>1295</v>
      </c>
      <c r="O140" s="62"/>
      <c r="P140" s="62"/>
      <c r="Q140" s="62"/>
      <c r="R140" s="62"/>
      <c r="S140" s="61"/>
      <c r="T140" s="61"/>
    </row>
    <row r="141" spans="1:20" ht="18.75" x14ac:dyDescent="0.25">
      <c r="A141" s="53" t="str">
        <f>Oferta!C142</f>
        <v>KUN8460F</v>
      </c>
      <c r="B141" s="54"/>
      <c r="C141" s="16">
        <v>5904259638043</v>
      </c>
      <c r="D141" s="54">
        <v>15</v>
      </c>
      <c r="E141" s="54">
        <v>7.9000000000000001E-2</v>
      </c>
      <c r="F141" s="55">
        <v>20</v>
      </c>
      <c r="G141" s="55">
        <v>120</v>
      </c>
      <c r="H141" s="55">
        <v>195</v>
      </c>
      <c r="I141" s="55">
        <v>5902012644034</v>
      </c>
      <c r="J141" s="55">
        <v>8</v>
      </c>
      <c r="K141" s="55">
        <f t="shared" si="8"/>
        <v>120</v>
      </c>
      <c r="L141" s="54">
        <f t="shared" si="9"/>
        <v>0.63200000000000001</v>
      </c>
      <c r="M141" s="54" t="s">
        <v>1302</v>
      </c>
      <c r="N141" s="54" t="s">
        <v>1295</v>
      </c>
      <c r="O141" s="55"/>
      <c r="P141" s="55"/>
      <c r="Q141" s="55"/>
      <c r="R141" s="55"/>
      <c r="S141" s="54"/>
      <c r="T141" s="54"/>
    </row>
    <row r="142" spans="1:20" ht="19.5" thickBot="1" x14ac:dyDescent="0.3">
      <c r="A142" s="58" t="str">
        <f>Oferta!C143</f>
        <v>KUN10580F</v>
      </c>
      <c r="B142" s="63"/>
      <c r="C142" s="27">
        <v>5904259638050</v>
      </c>
      <c r="D142" s="63">
        <v>7</v>
      </c>
      <c r="E142" s="63">
        <v>7.3999999999999996E-2</v>
      </c>
      <c r="F142" s="64">
        <v>20</v>
      </c>
      <c r="G142" s="64">
        <v>120</v>
      </c>
      <c r="H142" s="64">
        <v>195</v>
      </c>
      <c r="I142" s="64">
        <v>5902012644041</v>
      </c>
      <c r="J142" s="64">
        <v>8</v>
      </c>
      <c r="K142" s="64">
        <f t="shared" si="8"/>
        <v>56</v>
      </c>
      <c r="L142" s="63">
        <f t="shared" si="9"/>
        <v>0.59199999999999997</v>
      </c>
      <c r="M142" s="63" t="s">
        <v>1302</v>
      </c>
      <c r="N142" s="63" t="s">
        <v>1295</v>
      </c>
      <c r="O142" s="64"/>
      <c r="P142" s="64"/>
      <c r="Q142" s="64"/>
      <c r="R142" s="64"/>
      <c r="S142" s="63"/>
      <c r="T142" s="63"/>
    </row>
    <row r="143" spans="1:20" ht="18.75" x14ac:dyDescent="0.25">
      <c r="A143" s="57" t="str">
        <f>Oferta!C144</f>
        <v>KUN6HP35P</v>
      </c>
      <c r="B143" s="78"/>
      <c r="C143" s="22">
        <v>5904259639859</v>
      </c>
      <c r="D143" s="61">
        <v>100</v>
      </c>
      <c r="E143" s="61">
        <v>0.45700000000000002</v>
      </c>
      <c r="F143" s="62">
        <v>148</v>
      </c>
      <c r="G143" s="62">
        <v>105</v>
      </c>
      <c r="H143" s="62">
        <v>90</v>
      </c>
      <c r="I143" s="62">
        <v>5908249197084</v>
      </c>
      <c r="J143" s="62">
        <v>24</v>
      </c>
      <c r="K143" s="62">
        <f t="shared" si="8"/>
        <v>2400</v>
      </c>
      <c r="L143" s="61">
        <f t="shared" si="9"/>
        <v>10.968</v>
      </c>
      <c r="M143" s="61" t="s">
        <v>1301</v>
      </c>
      <c r="N143" s="61" t="s">
        <v>1293</v>
      </c>
      <c r="O143" s="62"/>
      <c r="P143" s="62"/>
      <c r="Q143" s="62"/>
      <c r="R143" s="62"/>
      <c r="S143" s="61"/>
      <c r="T143" s="61"/>
    </row>
    <row r="144" spans="1:20" ht="19.5" thickBot="1" x14ac:dyDescent="0.3">
      <c r="A144" s="58" t="str">
        <f>Oferta!C145</f>
        <v>KUN8HP45P</v>
      </c>
      <c r="B144" s="63"/>
      <c r="C144" s="27">
        <v>5904259639842</v>
      </c>
      <c r="D144" s="63">
        <v>100</v>
      </c>
      <c r="E144" s="63">
        <v>0.91900000000000004</v>
      </c>
      <c r="F144" s="64">
        <v>216</v>
      </c>
      <c r="G144" s="64">
        <v>148</v>
      </c>
      <c r="H144" s="64">
        <v>90</v>
      </c>
      <c r="I144" s="64">
        <v>5908249197107</v>
      </c>
      <c r="J144" s="64">
        <v>12</v>
      </c>
      <c r="K144" s="64">
        <f t="shared" si="8"/>
        <v>1200</v>
      </c>
      <c r="L144" s="63">
        <f t="shared" si="9"/>
        <v>11.028</v>
      </c>
      <c r="M144" s="63" t="s">
        <v>1301</v>
      </c>
      <c r="N144" s="63" t="s">
        <v>1293</v>
      </c>
      <c r="O144" s="64"/>
      <c r="P144" s="64"/>
      <c r="Q144" s="64"/>
      <c r="R144" s="64"/>
      <c r="S144" s="63"/>
      <c r="T144" s="63"/>
    </row>
    <row r="145" spans="1:20" ht="18.75" x14ac:dyDescent="0.25">
      <c r="A145" s="57" t="str">
        <f>Oferta!C146</f>
        <v>KUN6HS35P</v>
      </c>
      <c r="B145" s="78"/>
      <c r="C145" s="22">
        <v>5907418865298</v>
      </c>
      <c r="D145" s="61">
        <v>100</v>
      </c>
      <c r="E145" s="61">
        <v>0.55000000000000004</v>
      </c>
      <c r="F145" s="62">
        <v>148</v>
      </c>
      <c r="G145" s="62">
        <v>105</v>
      </c>
      <c r="H145" s="62">
        <v>90</v>
      </c>
      <c r="I145" s="62">
        <v>5908249197091</v>
      </c>
      <c r="J145" s="62">
        <v>24</v>
      </c>
      <c r="K145" s="62">
        <f t="shared" si="8"/>
        <v>2400</v>
      </c>
      <c r="L145" s="61">
        <f t="shared" si="9"/>
        <v>13.200000000000001</v>
      </c>
      <c r="M145" s="61" t="s">
        <v>1301</v>
      </c>
      <c r="N145" s="61" t="s">
        <v>1293</v>
      </c>
      <c r="O145" s="62"/>
      <c r="P145" s="62"/>
      <c r="Q145" s="62"/>
      <c r="R145" s="62"/>
      <c r="S145" s="61"/>
      <c r="T145" s="61"/>
    </row>
    <row r="146" spans="1:20" ht="19.5" thickBot="1" x14ac:dyDescent="0.3">
      <c r="A146" s="58" t="str">
        <f>Oferta!C147</f>
        <v>KUN8HS45P</v>
      </c>
      <c r="B146" s="63"/>
      <c r="C146" s="27">
        <v>5907418865304</v>
      </c>
      <c r="D146" s="63">
        <v>100</v>
      </c>
      <c r="E146" s="63">
        <v>1.038</v>
      </c>
      <c r="F146" s="64">
        <v>148</v>
      </c>
      <c r="G146" s="64">
        <v>105</v>
      </c>
      <c r="H146" s="64">
        <v>90</v>
      </c>
      <c r="I146" s="64">
        <v>5908249197114</v>
      </c>
      <c r="J146" s="64">
        <v>24</v>
      </c>
      <c r="K146" s="64">
        <f t="shared" si="8"/>
        <v>2400</v>
      </c>
      <c r="L146" s="63">
        <f t="shared" si="9"/>
        <v>24.911999999999999</v>
      </c>
      <c r="M146" s="63" t="s">
        <v>1301</v>
      </c>
      <c r="N146" s="63" t="s">
        <v>1293</v>
      </c>
      <c r="O146" s="64"/>
      <c r="P146" s="64"/>
      <c r="Q146" s="64"/>
      <c r="R146" s="64"/>
      <c r="S146" s="63"/>
      <c r="T146" s="63"/>
    </row>
    <row r="147" spans="1:20" ht="18.75" x14ac:dyDescent="0.25">
      <c r="A147" s="57" t="str">
        <f>Oferta!C148</f>
        <v>UN635P</v>
      </c>
      <c r="B147" s="78">
        <v>39269097</v>
      </c>
      <c r="C147" s="22">
        <v>5907418870148</v>
      </c>
      <c r="D147" s="61">
        <v>300</v>
      </c>
      <c r="E147" s="61">
        <v>0.28799999999999998</v>
      </c>
      <c r="F147" s="62">
        <v>148</v>
      </c>
      <c r="G147" s="62">
        <v>105</v>
      </c>
      <c r="H147" s="62">
        <v>90</v>
      </c>
      <c r="I147" s="62">
        <v>5908249197121</v>
      </c>
      <c r="J147" s="62">
        <v>24</v>
      </c>
      <c r="K147" s="62">
        <f t="shared" si="8"/>
        <v>7200</v>
      </c>
      <c r="L147" s="61">
        <f t="shared" si="9"/>
        <v>6.911999999999999</v>
      </c>
      <c r="M147" s="61" t="s">
        <v>1301</v>
      </c>
      <c r="N147" s="61" t="s">
        <v>1293</v>
      </c>
      <c r="O147" s="62"/>
      <c r="P147" s="62"/>
      <c r="Q147" s="62"/>
      <c r="R147" s="62"/>
      <c r="S147" s="61"/>
      <c r="T147" s="61"/>
    </row>
    <row r="148" spans="1:20" ht="18.75" x14ac:dyDescent="0.25">
      <c r="A148" s="53" t="str">
        <f>Oferta!C149</f>
        <v>UN850P</v>
      </c>
      <c r="B148" s="54">
        <v>39269097</v>
      </c>
      <c r="C148" s="16">
        <v>5907418870155</v>
      </c>
      <c r="D148" s="54">
        <v>200</v>
      </c>
      <c r="E148" s="54">
        <v>0.47499999999999998</v>
      </c>
      <c r="F148" s="55">
        <v>216</v>
      </c>
      <c r="G148" s="55">
        <v>148</v>
      </c>
      <c r="H148" s="55">
        <v>90</v>
      </c>
      <c r="I148" s="55">
        <v>5908249197138</v>
      </c>
      <c r="J148" s="55">
        <v>12</v>
      </c>
      <c r="K148" s="55">
        <f t="shared" si="8"/>
        <v>2400</v>
      </c>
      <c r="L148" s="54">
        <f t="shared" si="9"/>
        <v>5.6999999999999993</v>
      </c>
      <c r="M148" s="54" t="s">
        <v>1301</v>
      </c>
      <c r="N148" s="54" t="s">
        <v>1293</v>
      </c>
      <c r="O148" s="55"/>
      <c r="P148" s="55"/>
      <c r="Q148" s="55"/>
      <c r="R148" s="55"/>
      <c r="S148" s="54"/>
      <c r="T148" s="54"/>
    </row>
    <row r="149" spans="1:20" ht="19.5" thickBot="1" x14ac:dyDescent="0.3">
      <c r="A149" s="58" t="str">
        <f>Oferta!C150</f>
        <v>UN1060P</v>
      </c>
      <c r="B149" s="63">
        <v>39269097</v>
      </c>
      <c r="C149" s="27">
        <v>5907418870162</v>
      </c>
      <c r="D149" s="63">
        <v>200</v>
      </c>
      <c r="E149" s="63">
        <v>0.75900000000000001</v>
      </c>
      <c r="F149" s="64">
        <v>216</v>
      </c>
      <c r="G149" s="64">
        <v>148</v>
      </c>
      <c r="H149" s="64">
        <v>90</v>
      </c>
      <c r="I149" s="64">
        <v>5908249197145</v>
      </c>
      <c r="J149" s="64">
        <v>12</v>
      </c>
      <c r="K149" s="64">
        <f t="shared" si="8"/>
        <v>2400</v>
      </c>
      <c r="L149" s="63">
        <f t="shared" si="9"/>
        <v>9.1080000000000005</v>
      </c>
      <c r="M149" s="63" t="s">
        <v>1301</v>
      </c>
      <c r="N149" s="63" t="s">
        <v>1293</v>
      </c>
      <c r="O149" s="64"/>
      <c r="P149" s="64"/>
      <c r="Q149" s="64"/>
      <c r="R149" s="64"/>
      <c r="S149" s="63"/>
      <c r="T149" s="63"/>
    </row>
    <row r="150" spans="1:20" ht="18.75" x14ac:dyDescent="0.25">
      <c r="A150" s="57" t="str">
        <f>Oferta!C151</f>
        <v>KSMXN640SP</v>
      </c>
      <c r="B150" s="78">
        <v>73170060</v>
      </c>
      <c r="C150" s="22">
        <v>5902012646533</v>
      </c>
      <c r="D150" s="61">
        <v>200</v>
      </c>
      <c r="E150" s="61">
        <v>0.81499999999999995</v>
      </c>
      <c r="F150" s="62">
        <v>148</v>
      </c>
      <c r="G150" s="62">
        <v>105</v>
      </c>
      <c r="H150" s="62">
        <v>90</v>
      </c>
      <c r="I150" s="62">
        <v>5908249197152</v>
      </c>
      <c r="J150" s="62">
        <v>24</v>
      </c>
      <c r="K150" s="62">
        <f t="shared" si="8"/>
        <v>4800</v>
      </c>
      <c r="L150" s="61">
        <f t="shared" si="9"/>
        <v>19.559999999999999</v>
      </c>
      <c r="M150" s="61" t="s">
        <v>1301</v>
      </c>
      <c r="N150" s="61" t="s">
        <v>1293</v>
      </c>
      <c r="O150" s="62"/>
      <c r="P150" s="62"/>
      <c r="Q150" s="62"/>
      <c r="R150" s="62"/>
      <c r="S150" s="61"/>
      <c r="T150" s="61"/>
    </row>
    <row r="151" spans="1:20" ht="18.75" x14ac:dyDescent="0.25">
      <c r="A151" s="53" t="str">
        <f>Oferta!C152</f>
        <v>KSMXN660SP</v>
      </c>
      <c r="B151" s="78">
        <v>73170060</v>
      </c>
      <c r="C151" s="16">
        <v>5902012646540</v>
      </c>
      <c r="D151" s="54">
        <v>200</v>
      </c>
      <c r="E151" s="54">
        <v>1.103</v>
      </c>
      <c r="F151" s="55">
        <v>216</v>
      </c>
      <c r="G151" s="55">
        <v>148</v>
      </c>
      <c r="H151" s="55">
        <v>90</v>
      </c>
      <c r="I151" s="55">
        <v>5908249197169</v>
      </c>
      <c r="J151" s="55">
        <v>12</v>
      </c>
      <c r="K151" s="55">
        <f t="shared" si="8"/>
        <v>2400</v>
      </c>
      <c r="L151" s="54">
        <f t="shared" si="9"/>
        <v>13.236000000000001</v>
      </c>
      <c r="M151" s="54" t="s">
        <v>1301</v>
      </c>
      <c r="N151" s="54" t="s">
        <v>1293</v>
      </c>
      <c r="O151" s="55"/>
      <c r="P151" s="55"/>
      <c r="Q151" s="55"/>
      <c r="R151" s="55"/>
      <c r="S151" s="54"/>
      <c r="T151" s="54"/>
    </row>
    <row r="152" spans="1:20" ht="18.75" x14ac:dyDescent="0.25">
      <c r="A152" s="53" t="str">
        <f>Oferta!C153</f>
        <v>KSMXN680SP</v>
      </c>
      <c r="B152" s="78">
        <v>73170060</v>
      </c>
      <c r="C152" s="16">
        <v>5902012646557</v>
      </c>
      <c r="D152" s="54">
        <v>200</v>
      </c>
      <c r="E152" s="54">
        <v>1.3839999999999999</v>
      </c>
      <c r="F152" s="55">
        <v>216</v>
      </c>
      <c r="G152" s="55">
        <v>148</v>
      </c>
      <c r="H152" s="55">
        <v>90</v>
      </c>
      <c r="I152" s="55">
        <v>5908249197176</v>
      </c>
      <c r="J152" s="55">
        <v>12</v>
      </c>
      <c r="K152" s="55">
        <f t="shared" si="8"/>
        <v>2400</v>
      </c>
      <c r="L152" s="54">
        <f t="shared" si="9"/>
        <v>16.607999999999997</v>
      </c>
      <c r="M152" s="54" t="s">
        <v>1301</v>
      </c>
      <c r="N152" s="54" t="s">
        <v>1293</v>
      </c>
      <c r="O152" s="55"/>
      <c r="P152" s="55"/>
      <c r="Q152" s="55"/>
      <c r="R152" s="55"/>
      <c r="S152" s="54"/>
      <c r="T152" s="54"/>
    </row>
    <row r="153" spans="1:20" ht="18.75" x14ac:dyDescent="0.25">
      <c r="A153" s="53" t="str">
        <f>Oferta!C154</f>
        <v>KSMXN860SP</v>
      </c>
      <c r="B153" s="78">
        <v>73170060</v>
      </c>
      <c r="C153" s="16">
        <v>5902012646595</v>
      </c>
      <c r="D153" s="54">
        <v>100</v>
      </c>
      <c r="E153" s="54">
        <v>0.92400000000000004</v>
      </c>
      <c r="F153" s="55">
        <v>216</v>
      </c>
      <c r="G153" s="55">
        <v>148</v>
      </c>
      <c r="H153" s="55">
        <v>90</v>
      </c>
      <c r="I153" s="55">
        <v>5908249197183</v>
      </c>
      <c r="J153" s="55">
        <v>12</v>
      </c>
      <c r="K153" s="55">
        <f t="shared" si="8"/>
        <v>1200</v>
      </c>
      <c r="L153" s="54">
        <f t="shared" si="9"/>
        <v>11.088000000000001</v>
      </c>
      <c r="M153" s="54" t="s">
        <v>1301</v>
      </c>
      <c r="N153" s="54" t="s">
        <v>1293</v>
      </c>
      <c r="O153" s="55"/>
      <c r="P153" s="55"/>
      <c r="Q153" s="55"/>
      <c r="R153" s="55"/>
      <c r="S153" s="54"/>
      <c r="T153" s="54"/>
    </row>
    <row r="154" spans="1:20" ht="18.75" x14ac:dyDescent="0.25">
      <c r="A154" s="53" t="str">
        <f>Oferta!C155</f>
        <v>KSMXN880SP</v>
      </c>
      <c r="B154" s="78">
        <v>73170060</v>
      </c>
      <c r="C154" s="16">
        <v>5902012646601</v>
      </c>
      <c r="D154" s="54">
        <v>100</v>
      </c>
      <c r="E154" s="54">
        <v>1.3140000000000001</v>
      </c>
      <c r="F154" s="55">
        <v>216</v>
      </c>
      <c r="G154" s="55">
        <v>148</v>
      </c>
      <c r="H154" s="55">
        <v>90</v>
      </c>
      <c r="I154" s="55">
        <v>5908249197190</v>
      </c>
      <c r="J154" s="55">
        <v>12</v>
      </c>
      <c r="K154" s="55">
        <f t="shared" si="8"/>
        <v>1200</v>
      </c>
      <c r="L154" s="54">
        <f t="shared" si="9"/>
        <v>15.768000000000001</v>
      </c>
      <c r="M154" s="54" t="s">
        <v>1301</v>
      </c>
      <c r="N154" s="54" t="s">
        <v>1293</v>
      </c>
      <c r="O154" s="55"/>
      <c r="P154" s="55"/>
      <c r="Q154" s="55"/>
      <c r="R154" s="55"/>
      <c r="S154" s="54"/>
      <c r="T154" s="54"/>
    </row>
    <row r="155" spans="1:20" ht="18.75" x14ac:dyDescent="0.25">
      <c r="A155" s="53" t="str">
        <f>Oferta!C156</f>
        <v>KSMXN8100SP</v>
      </c>
      <c r="B155" s="78">
        <v>73170060</v>
      </c>
      <c r="C155" s="16">
        <v>5902012646618</v>
      </c>
      <c r="D155" s="54">
        <v>100</v>
      </c>
      <c r="E155" s="54">
        <v>1.4890000000000001</v>
      </c>
      <c r="F155" s="55">
        <v>216</v>
      </c>
      <c r="G155" s="55">
        <v>148</v>
      </c>
      <c r="H155" s="55">
        <v>90</v>
      </c>
      <c r="I155" s="55">
        <v>5908249197206</v>
      </c>
      <c r="J155" s="55">
        <v>12</v>
      </c>
      <c r="K155" s="55">
        <f t="shared" si="8"/>
        <v>1200</v>
      </c>
      <c r="L155" s="54">
        <f t="shared" si="9"/>
        <v>17.868000000000002</v>
      </c>
      <c r="M155" s="54" t="s">
        <v>1301</v>
      </c>
      <c r="N155" s="54" t="s">
        <v>1293</v>
      </c>
      <c r="O155" s="55"/>
      <c r="P155" s="55"/>
      <c r="Q155" s="55"/>
      <c r="R155" s="55"/>
      <c r="S155" s="54"/>
      <c r="T155" s="54"/>
    </row>
    <row r="156" spans="1:20" ht="18.75" x14ac:dyDescent="0.25">
      <c r="A156" s="53" t="str">
        <f>Oferta!C157</f>
        <v>KSMXN8120SP</v>
      </c>
      <c r="B156" s="78">
        <v>73170060</v>
      </c>
      <c r="C156" s="16">
        <v>5902012646625</v>
      </c>
      <c r="D156" s="54">
        <v>100</v>
      </c>
      <c r="E156" s="54">
        <v>1.877</v>
      </c>
      <c r="F156" s="55">
        <v>216</v>
      </c>
      <c r="G156" s="55">
        <v>148</v>
      </c>
      <c r="H156" s="55">
        <v>90</v>
      </c>
      <c r="I156" s="55">
        <v>5908249197213</v>
      </c>
      <c r="J156" s="55">
        <v>12</v>
      </c>
      <c r="K156" s="55">
        <f t="shared" si="8"/>
        <v>1200</v>
      </c>
      <c r="L156" s="54">
        <f t="shared" si="9"/>
        <v>22.524000000000001</v>
      </c>
      <c r="M156" s="54" t="s">
        <v>1301</v>
      </c>
      <c r="N156" s="54" t="s">
        <v>1293</v>
      </c>
      <c r="O156" s="55"/>
      <c r="P156" s="55"/>
      <c r="Q156" s="55"/>
      <c r="R156" s="55"/>
      <c r="S156" s="54"/>
      <c r="T156" s="54"/>
    </row>
    <row r="157" spans="1:20" ht="18.75" x14ac:dyDescent="0.25">
      <c r="A157" s="53" t="str">
        <f>Oferta!C158</f>
        <v>KSMXN8140SP</v>
      </c>
      <c r="B157" s="78">
        <v>73170060</v>
      </c>
      <c r="C157" s="16">
        <v>5902012646632</v>
      </c>
      <c r="D157" s="54">
        <v>50</v>
      </c>
      <c r="E157" s="54">
        <v>1.0840000000000001</v>
      </c>
      <c r="F157" s="55">
        <v>216</v>
      </c>
      <c r="G157" s="55">
        <v>148</v>
      </c>
      <c r="H157" s="55">
        <v>90</v>
      </c>
      <c r="I157" s="55">
        <v>5908249197220</v>
      </c>
      <c r="J157" s="55">
        <v>12</v>
      </c>
      <c r="K157" s="55">
        <f t="shared" si="8"/>
        <v>600</v>
      </c>
      <c r="L157" s="54">
        <f t="shared" si="9"/>
        <v>13.008000000000001</v>
      </c>
      <c r="M157" s="54" t="s">
        <v>1301</v>
      </c>
      <c r="N157" s="54" t="s">
        <v>1293</v>
      </c>
      <c r="O157" s="55"/>
      <c r="P157" s="55"/>
      <c r="Q157" s="55"/>
      <c r="R157" s="55"/>
      <c r="S157" s="54"/>
      <c r="T157" s="54"/>
    </row>
    <row r="158" spans="1:20" ht="18.75" x14ac:dyDescent="0.25">
      <c r="A158" s="53" t="str">
        <f>Oferta!C159</f>
        <v>KSMXN8160SP</v>
      </c>
      <c r="B158" s="78">
        <v>73170060</v>
      </c>
      <c r="C158" s="16">
        <v>5902012646649</v>
      </c>
      <c r="D158" s="54">
        <v>50</v>
      </c>
      <c r="E158" s="54">
        <v>1.1020000000000001</v>
      </c>
      <c r="F158" s="55">
        <v>216</v>
      </c>
      <c r="G158" s="55">
        <v>148</v>
      </c>
      <c r="H158" s="55">
        <v>90</v>
      </c>
      <c r="I158" s="55">
        <v>5908249197237</v>
      </c>
      <c r="J158" s="55">
        <v>12</v>
      </c>
      <c r="K158" s="55">
        <f t="shared" si="8"/>
        <v>600</v>
      </c>
      <c r="L158" s="54">
        <f t="shared" si="9"/>
        <v>13.224</v>
      </c>
      <c r="M158" s="54" t="s">
        <v>1301</v>
      </c>
      <c r="N158" s="54" t="s">
        <v>1293</v>
      </c>
      <c r="O158" s="55"/>
      <c r="P158" s="55"/>
      <c r="Q158" s="55"/>
      <c r="R158" s="55"/>
      <c r="S158" s="54"/>
      <c r="T158" s="54"/>
    </row>
    <row r="159" spans="1:20" ht="18.75" x14ac:dyDescent="0.25">
      <c r="A159" s="53" t="str">
        <f>Oferta!C160</f>
        <v>KSMXN8180SP</v>
      </c>
      <c r="B159" s="78">
        <v>73170060</v>
      </c>
      <c r="C159" s="16">
        <v>5902012647912</v>
      </c>
      <c r="D159" s="54">
        <v>50</v>
      </c>
      <c r="E159" s="54">
        <v>1.385</v>
      </c>
      <c r="F159" s="55">
        <v>216</v>
      </c>
      <c r="G159" s="55">
        <v>148</v>
      </c>
      <c r="H159" s="55">
        <v>90</v>
      </c>
      <c r="I159" s="55">
        <v>5908249197244</v>
      </c>
      <c r="J159" s="55">
        <v>12</v>
      </c>
      <c r="K159" s="55">
        <f t="shared" si="8"/>
        <v>600</v>
      </c>
      <c r="L159" s="54">
        <f t="shared" si="9"/>
        <v>16.62</v>
      </c>
      <c r="M159" s="54" t="s">
        <v>1301</v>
      </c>
      <c r="N159" s="54" t="s">
        <v>1293</v>
      </c>
      <c r="O159" s="55"/>
      <c r="P159" s="55"/>
      <c r="Q159" s="55"/>
      <c r="R159" s="55"/>
      <c r="S159" s="54"/>
      <c r="T159" s="54"/>
    </row>
    <row r="160" spans="1:20" ht="18.75" x14ac:dyDescent="0.25">
      <c r="A160" s="53" t="str">
        <f>Oferta!C161</f>
        <v>KSMXN8200SP</v>
      </c>
      <c r="B160" s="78">
        <v>73170060</v>
      </c>
      <c r="C160" s="16">
        <v>5902012647929</v>
      </c>
      <c r="D160" s="54">
        <v>50</v>
      </c>
      <c r="E160" s="54">
        <v>1.556</v>
      </c>
      <c r="F160" s="55">
        <v>216</v>
      </c>
      <c r="G160" s="55">
        <v>148</v>
      </c>
      <c r="H160" s="55">
        <v>90</v>
      </c>
      <c r="I160" s="55">
        <v>5908249197251</v>
      </c>
      <c r="J160" s="55">
        <v>12</v>
      </c>
      <c r="K160" s="55">
        <f t="shared" si="8"/>
        <v>600</v>
      </c>
      <c r="L160" s="54">
        <f t="shared" si="9"/>
        <v>18.672000000000001</v>
      </c>
      <c r="M160" s="54" t="s">
        <v>1301</v>
      </c>
      <c r="N160" s="54" t="s">
        <v>1293</v>
      </c>
      <c r="O160" s="55"/>
      <c r="P160" s="55"/>
      <c r="Q160" s="55"/>
      <c r="R160" s="55"/>
      <c r="S160" s="54"/>
      <c r="T160" s="54"/>
    </row>
    <row r="161" spans="1:20" ht="18.75" x14ac:dyDescent="0.25">
      <c r="A161" s="53" t="str">
        <f>Oferta!C162</f>
        <v>KSMXN8220SP</v>
      </c>
      <c r="B161" s="78">
        <v>73170060</v>
      </c>
      <c r="C161" s="16">
        <v>5902012647936</v>
      </c>
      <c r="D161" s="54">
        <v>50</v>
      </c>
      <c r="E161" s="54">
        <v>1.6930000000000001</v>
      </c>
      <c r="F161" s="55">
        <v>378</v>
      </c>
      <c r="G161" s="55">
        <v>170</v>
      </c>
      <c r="H161" s="55">
        <v>65</v>
      </c>
      <c r="I161" s="55"/>
      <c r="J161" s="55"/>
      <c r="K161" s="55"/>
      <c r="L161" s="54"/>
      <c r="M161" s="54"/>
      <c r="N161" s="54"/>
      <c r="O161" s="55"/>
      <c r="P161" s="55"/>
      <c r="Q161" s="55"/>
      <c r="R161" s="55"/>
      <c r="S161" s="54"/>
      <c r="T161" s="54"/>
    </row>
    <row r="162" spans="1:20" ht="18.75" x14ac:dyDescent="0.25">
      <c r="A162" s="53" t="str">
        <f>Oferta!C163</f>
        <v>KSMXN1090SP</v>
      </c>
      <c r="B162" s="78">
        <v>73170060</v>
      </c>
      <c r="C162" s="16">
        <v>5902012646717</v>
      </c>
      <c r="D162" s="54">
        <v>50</v>
      </c>
      <c r="E162" s="54">
        <v>1.25</v>
      </c>
      <c r="F162" s="55">
        <v>216</v>
      </c>
      <c r="G162" s="55">
        <v>148</v>
      </c>
      <c r="H162" s="55">
        <v>90</v>
      </c>
      <c r="I162" s="55">
        <v>5908249197275</v>
      </c>
      <c r="J162" s="55">
        <v>12</v>
      </c>
      <c r="K162" s="55">
        <f t="shared" si="8"/>
        <v>600</v>
      </c>
      <c r="L162" s="54">
        <f t="shared" si="9"/>
        <v>15</v>
      </c>
      <c r="M162" s="54" t="s">
        <v>1301</v>
      </c>
      <c r="N162" s="54" t="s">
        <v>1293</v>
      </c>
      <c r="O162" s="55"/>
      <c r="P162" s="55"/>
      <c r="Q162" s="55"/>
      <c r="R162" s="55"/>
      <c r="S162" s="54"/>
      <c r="T162" s="54"/>
    </row>
    <row r="163" spans="1:20" ht="18.75" x14ac:dyDescent="0.25">
      <c r="A163" s="53" t="str">
        <f>Oferta!C164</f>
        <v>KSMXN10110SP</v>
      </c>
      <c r="B163" s="78">
        <v>73170060</v>
      </c>
      <c r="C163" s="16">
        <v>5902012646724</v>
      </c>
      <c r="D163" s="54">
        <v>50</v>
      </c>
      <c r="E163" s="54">
        <v>1.5189999999999999</v>
      </c>
      <c r="F163" s="55">
        <v>216</v>
      </c>
      <c r="G163" s="55">
        <v>148</v>
      </c>
      <c r="H163" s="55">
        <v>90</v>
      </c>
      <c r="I163" s="55">
        <v>5908249197282</v>
      </c>
      <c r="J163" s="55">
        <v>12</v>
      </c>
      <c r="K163" s="55">
        <f t="shared" si="8"/>
        <v>600</v>
      </c>
      <c r="L163" s="54">
        <f t="shared" si="9"/>
        <v>18.227999999999998</v>
      </c>
      <c r="M163" s="54" t="s">
        <v>1301</v>
      </c>
      <c r="N163" s="54" t="s">
        <v>1293</v>
      </c>
      <c r="O163" s="55"/>
      <c r="P163" s="55"/>
      <c r="Q163" s="55"/>
      <c r="R163" s="55"/>
      <c r="S163" s="54"/>
      <c r="T163" s="54"/>
    </row>
    <row r="164" spans="1:20" ht="18.75" x14ac:dyDescent="0.25">
      <c r="A164" s="53" t="str">
        <f>Oferta!C165</f>
        <v>KSMXN10130SP</v>
      </c>
      <c r="B164" s="78">
        <v>73170060</v>
      </c>
      <c r="C164" s="16">
        <v>5902012646731</v>
      </c>
      <c r="D164" s="54">
        <v>50</v>
      </c>
      <c r="E164" s="54">
        <v>1.82</v>
      </c>
      <c r="F164" s="55">
        <v>216</v>
      </c>
      <c r="G164" s="55">
        <v>148</v>
      </c>
      <c r="H164" s="55">
        <v>90</v>
      </c>
      <c r="I164" s="55">
        <v>5908249197299</v>
      </c>
      <c r="J164" s="55">
        <v>12</v>
      </c>
      <c r="K164" s="55">
        <f t="shared" si="8"/>
        <v>600</v>
      </c>
      <c r="L164" s="54">
        <f t="shared" si="9"/>
        <v>21.84</v>
      </c>
      <c r="M164" s="54" t="s">
        <v>1301</v>
      </c>
      <c r="N164" s="54" t="s">
        <v>1293</v>
      </c>
      <c r="O164" s="55"/>
      <c r="P164" s="55"/>
      <c r="Q164" s="55"/>
      <c r="R164" s="55"/>
      <c r="S164" s="54"/>
      <c r="T164" s="54"/>
    </row>
    <row r="165" spans="1:20" ht="19.5" thickBot="1" x14ac:dyDescent="0.3">
      <c r="A165" s="56" t="str">
        <f>Oferta!C166</f>
        <v>KSMXN10150SP</v>
      </c>
      <c r="B165" s="59">
        <v>73170060</v>
      </c>
      <c r="C165" s="32">
        <v>5902012646748</v>
      </c>
      <c r="D165" s="59">
        <v>50</v>
      </c>
      <c r="E165" s="59">
        <v>1.9550000000000001</v>
      </c>
      <c r="F165" s="60">
        <v>216</v>
      </c>
      <c r="G165" s="60">
        <v>148</v>
      </c>
      <c r="H165" s="60">
        <v>90</v>
      </c>
      <c r="I165" s="60">
        <v>5908249197305</v>
      </c>
      <c r="J165" s="60">
        <v>12</v>
      </c>
      <c r="K165" s="60">
        <f t="shared" si="8"/>
        <v>600</v>
      </c>
      <c r="L165" s="59">
        <f t="shared" si="9"/>
        <v>23.46</v>
      </c>
      <c r="M165" s="59" t="s">
        <v>1301</v>
      </c>
      <c r="N165" s="59" t="s">
        <v>1293</v>
      </c>
      <c r="O165" s="60"/>
      <c r="P165" s="60"/>
      <c r="Q165" s="60"/>
      <c r="R165" s="60"/>
      <c r="S165" s="59"/>
      <c r="T165" s="59"/>
    </row>
    <row r="166" spans="1:20" ht="18.75" x14ac:dyDescent="0.25">
      <c r="A166" s="57" t="str">
        <f>Oferta!C167</f>
        <v>KSMXN640SF40</v>
      </c>
      <c r="B166" s="78">
        <v>73170060</v>
      </c>
      <c r="C166" s="22">
        <v>5902012647363</v>
      </c>
      <c r="D166" s="61">
        <v>40</v>
      </c>
      <c r="E166" s="61">
        <v>0.159</v>
      </c>
      <c r="F166" s="62">
        <v>30</v>
      </c>
      <c r="G166" s="62">
        <v>140</v>
      </c>
      <c r="H166" s="62">
        <v>250</v>
      </c>
      <c r="I166" s="62">
        <v>5902012647608</v>
      </c>
      <c r="J166" s="62">
        <v>15</v>
      </c>
      <c r="K166" s="62">
        <f t="shared" si="8"/>
        <v>600</v>
      </c>
      <c r="L166" s="61">
        <f t="shared" si="9"/>
        <v>2.3850000000000002</v>
      </c>
      <c r="M166" s="61" t="s">
        <v>1301</v>
      </c>
      <c r="N166" s="61" t="s">
        <v>1294</v>
      </c>
      <c r="O166" s="62">
        <v>5908249190917</v>
      </c>
      <c r="P166" s="62">
        <v>8</v>
      </c>
      <c r="Q166" s="62">
        <f t="shared" ref="Q166:Q171" si="10">P166*D166</f>
        <v>320</v>
      </c>
      <c r="R166" s="62">
        <f t="shared" ref="R166:R171" si="11">P166*E166</f>
        <v>1.272</v>
      </c>
      <c r="S166" s="61" t="s">
        <v>1297</v>
      </c>
      <c r="T166" s="61" t="s">
        <v>1297</v>
      </c>
    </row>
    <row r="167" spans="1:20" ht="18.75" x14ac:dyDescent="0.25">
      <c r="A167" s="53" t="str">
        <f>Oferta!C168</f>
        <v>KSMXN660SF30</v>
      </c>
      <c r="B167" s="78">
        <v>73170060</v>
      </c>
      <c r="C167" s="16">
        <v>5902012647370</v>
      </c>
      <c r="D167" s="54">
        <v>30</v>
      </c>
      <c r="E167" s="54">
        <v>0.16</v>
      </c>
      <c r="F167" s="55">
        <v>30</v>
      </c>
      <c r="G167" s="55">
        <v>140</v>
      </c>
      <c r="H167" s="55">
        <v>250</v>
      </c>
      <c r="I167" s="55">
        <v>5902012647615</v>
      </c>
      <c r="J167" s="55">
        <v>15</v>
      </c>
      <c r="K167" s="55">
        <f t="shared" si="8"/>
        <v>450</v>
      </c>
      <c r="L167" s="54">
        <f t="shared" si="9"/>
        <v>2.4</v>
      </c>
      <c r="M167" s="54" t="s">
        <v>1301</v>
      </c>
      <c r="N167" s="54" t="s">
        <v>1294</v>
      </c>
      <c r="O167" s="55">
        <v>5908249190924</v>
      </c>
      <c r="P167" s="55">
        <v>8</v>
      </c>
      <c r="Q167" s="55">
        <f t="shared" si="10"/>
        <v>240</v>
      </c>
      <c r="R167" s="55">
        <f t="shared" si="11"/>
        <v>1.28</v>
      </c>
      <c r="S167" s="54" t="s">
        <v>1297</v>
      </c>
      <c r="T167" s="54" t="s">
        <v>1297</v>
      </c>
    </row>
    <row r="168" spans="1:20" ht="18.75" x14ac:dyDescent="0.25">
      <c r="A168" s="53" t="str">
        <f>Oferta!C169</f>
        <v>KSMXN680SF25</v>
      </c>
      <c r="B168" s="78">
        <v>73170060</v>
      </c>
      <c r="C168" s="16">
        <v>5902012647387</v>
      </c>
      <c r="D168" s="54">
        <v>25</v>
      </c>
      <c r="E168" s="54">
        <v>0.19800000000000001</v>
      </c>
      <c r="F168" s="55">
        <v>30</v>
      </c>
      <c r="G168" s="55">
        <v>140</v>
      </c>
      <c r="H168" s="55">
        <v>250</v>
      </c>
      <c r="I168" s="55">
        <v>5902012647622</v>
      </c>
      <c r="J168" s="55">
        <v>15</v>
      </c>
      <c r="K168" s="55">
        <f t="shared" si="8"/>
        <v>375</v>
      </c>
      <c r="L168" s="54">
        <f t="shared" si="9"/>
        <v>2.97</v>
      </c>
      <c r="M168" s="54" t="s">
        <v>1301</v>
      </c>
      <c r="N168" s="54" t="s">
        <v>1294</v>
      </c>
      <c r="O168" s="55">
        <v>5908249190931</v>
      </c>
      <c r="P168" s="55">
        <v>8</v>
      </c>
      <c r="Q168" s="55">
        <f t="shared" si="10"/>
        <v>200</v>
      </c>
      <c r="R168" s="55">
        <f t="shared" si="11"/>
        <v>1.5840000000000001</v>
      </c>
      <c r="S168" s="54" t="s">
        <v>1297</v>
      </c>
      <c r="T168" s="54" t="s">
        <v>1297</v>
      </c>
    </row>
    <row r="169" spans="1:20" ht="18.75" x14ac:dyDescent="0.25">
      <c r="A169" s="53" t="str">
        <f>Oferta!C170</f>
        <v>KSMXN860SF20</v>
      </c>
      <c r="B169" s="78">
        <v>73170060</v>
      </c>
      <c r="C169" s="16">
        <v>5902012647394</v>
      </c>
      <c r="D169" s="54">
        <v>20</v>
      </c>
      <c r="E169" s="54">
        <v>0.17699999999999999</v>
      </c>
      <c r="F169" s="55">
        <v>30</v>
      </c>
      <c r="G169" s="55">
        <v>140</v>
      </c>
      <c r="H169" s="55">
        <v>250</v>
      </c>
      <c r="I169" s="55">
        <v>5902012647639</v>
      </c>
      <c r="J169" s="55">
        <v>15</v>
      </c>
      <c r="K169" s="55">
        <f t="shared" si="8"/>
        <v>300</v>
      </c>
      <c r="L169" s="54">
        <f t="shared" si="9"/>
        <v>2.6549999999999998</v>
      </c>
      <c r="M169" s="54" t="s">
        <v>1301</v>
      </c>
      <c r="N169" s="54" t="s">
        <v>1294</v>
      </c>
      <c r="O169" s="55">
        <v>5908249190948</v>
      </c>
      <c r="P169" s="55">
        <v>8</v>
      </c>
      <c r="Q169" s="55">
        <f t="shared" si="10"/>
        <v>160</v>
      </c>
      <c r="R169" s="55">
        <f t="shared" si="11"/>
        <v>1.4159999999999999</v>
      </c>
      <c r="S169" s="54" t="s">
        <v>1297</v>
      </c>
      <c r="T169" s="54" t="s">
        <v>1297</v>
      </c>
    </row>
    <row r="170" spans="1:20" ht="18.75" x14ac:dyDescent="0.25">
      <c r="A170" s="53" t="str">
        <f>Oferta!C171</f>
        <v>KSMXN880SF15</v>
      </c>
      <c r="B170" s="78">
        <v>73170060</v>
      </c>
      <c r="C170" s="16">
        <v>5902012647400</v>
      </c>
      <c r="D170" s="54">
        <v>15</v>
      </c>
      <c r="E170" s="54">
        <v>0.16600000000000001</v>
      </c>
      <c r="F170" s="55">
        <v>30</v>
      </c>
      <c r="G170" s="55">
        <v>140</v>
      </c>
      <c r="H170" s="55">
        <v>250</v>
      </c>
      <c r="I170" s="55">
        <v>5902012647646</v>
      </c>
      <c r="J170" s="55">
        <v>15</v>
      </c>
      <c r="K170" s="55">
        <f t="shared" si="8"/>
        <v>225</v>
      </c>
      <c r="L170" s="54">
        <f t="shared" si="9"/>
        <v>2.4900000000000002</v>
      </c>
      <c r="M170" s="54" t="s">
        <v>1301</v>
      </c>
      <c r="N170" s="54" t="s">
        <v>1294</v>
      </c>
      <c r="O170" s="55">
        <v>5908249190955</v>
      </c>
      <c r="P170" s="55">
        <v>8</v>
      </c>
      <c r="Q170" s="55">
        <f t="shared" si="10"/>
        <v>120</v>
      </c>
      <c r="R170" s="55">
        <f t="shared" si="11"/>
        <v>1.3280000000000001</v>
      </c>
      <c r="S170" s="54" t="s">
        <v>1297</v>
      </c>
      <c r="T170" s="54" t="s">
        <v>1297</v>
      </c>
    </row>
    <row r="171" spans="1:20" ht="19.5" thickBot="1" x14ac:dyDescent="0.3">
      <c r="A171" s="56" t="str">
        <f>Oferta!C172</f>
        <v>KSMXN8100SF12</v>
      </c>
      <c r="B171" s="59">
        <v>73170060</v>
      </c>
      <c r="C171" s="32">
        <v>5902012647417</v>
      </c>
      <c r="D171" s="59">
        <v>12</v>
      </c>
      <c r="E171" s="59">
        <v>0.182</v>
      </c>
      <c r="F171" s="60">
        <v>30</v>
      </c>
      <c r="G171" s="60">
        <v>140</v>
      </c>
      <c r="H171" s="60">
        <v>250</v>
      </c>
      <c r="I171" s="60">
        <v>5902012647653</v>
      </c>
      <c r="J171" s="60">
        <v>15</v>
      </c>
      <c r="K171" s="60">
        <f t="shared" si="8"/>
        <v>180</v>
      </c>
      <c r="L171" s="59">
        <f t="shared" si="9"/>
        <v>2.73</v>
      </c>
      <c r="M171" s="59" t="s">
        <v>1301</v>
      </c>
      <c r="N171" s="59" t="s">
        <v>1294</v>
      </c>
      <c r="O171" s="60">
        <v>5908249190962</v>
      </c>
      <c r="P171" s="60">
        <v>8</v>
      </c>
      <c r="Q171" s="60">
        <f t="shared" si="10"/>
        <v>96</v>
      </c>
      <c r="R171" s="60">
        <f t="shared" si="11"/>
        <v>1.456</v>
      </c>
      <c r="S171" s="59" t="s">
        <v>1297</v>
      </c>
      <c r="T171" s="59" t="s">
        <v>1297</v>
      </c>
    </row>
    <row r="172" spans="1:20" ht="18.75" x14ac:dyDescent="0.25">
      <c r="A172" s="57" t="str">
        <f>Oferta!C173</f>
        <v>KSMXN640SF</v>
      </c>
      <c r="B172" s="78">
        <v>73170060</v>
      </c>
      <c r="C172" s="22">
        <v>5902012647240</v>
      </c>
      <c r="D172" s="61">
        <v>10</v>
      </c>
      <c r="E172" s="61">
        <v>4.4999999999999998E-2</v>
      </c>
      <c r="F172" s="62">
        <v>20</v>
      </c>
      <c r="G172" s="62">
        <v>120</v>
      </c>
      <c r="H172" s="62">
        <v>195</v>
      </c>
      <c r="I172" s="62">
        <v>5902012647486</v>
      </c>
      <c r="J172" s="62">
        <v>8</v>
      </c>
      <c r="K172" s="62">
        <f t="shared" si="8"/>
        <v>80</v>
      </c>
      <c r="L172" s="61">
        <f t="shared" si="9"/>
        <v>0.36</v>
      </c>
      <c r="M172" s="61" t="s">
        <v>1302</v>
      </c>
      <c r="N172" s="61" t="s">
        <v>1295</v>
      </c>
      <c r="O172" s="62"/>
      <c r="P172" s="62"/>
      <c r="Q172" s="62"/>
      <c r="R172" s="62"/>
      <c r="S172" s="61"/>
      <c r="T172" s="61"/>
    </row>
    <row r="173" spans="1:20" ht="18.75" x14ac:dyDescent="0.25">
      <c r="A173" s="53" t="str">
        <f>Oferta!C174</f>
        <v>KSMXN660SF</v>
      </c>
      <c r="B173" s="78">
        <v>73170060</v>
      </c>
      <c r="C173" s="16">
        <v>5902012647257</v>
      </c>
      <c r="D173" s="54">
        <v>8</v>
      </c>
      <c r="E173" s="54">
        <v>4.3999999999999997E-2</v>
      </c>
      <c r="F173" s="55">
        <v>20</v>
      </c>
      <c r="G173" s="55">
        <v>120</v>
      </c>
      <c r="H173" s="55">
        <v>195</v>
      </c>
      <c r="I173" s="55">
        <v>5902012647493</v>
      </c>
      <c r="J173" s="55">
        <v>8</v>
      </c>
      <c r="K173" s="55">
        <f t="shared" si="8"/>
        <v>64</v>
      </c>
      <c r="L173" s="54">
        <f t="shared" si="9"/>
        <v>0.35199999999999998</v>
      </c>
      <c r="M173" s="54" t="s">
        <v>1302</v>
      </c>
      <c r="N173" s="54" t="s">
        <v>1295</v>
      </c>
      <c r="O173" s="55"/>
      <c r="P173" s="55"/>
      <c r="Q173" s="55"/>
      <c r="R173" s="55"/>
      <c r="S173" s="54"/>
      <c r="T173" s="54"/>
    </row>
    <row r="174" spans="1:20" ht="18.75" x14ac:dyDescent="0.25">
      <c r="A174" s="53" t="str">
        <f>Oferta!C175</f>
        <v>KSMXN680SF</v>
      </c>
      <c r="B174" s="78">
        <v>73170060</v>
      </c>
      <c r="C174" s="16">
        <v>5902012647264</v>
      </c>
      <c r="D174" s="54">
        <v>7</v>
      </c>
      <c r="E174" s="54">
        <v>0.05</v>
      </c>
      <c r="F174" s="55">
        <v>20</v>
      </c>
      <c r="G174" s="55">
        <v>120</v>
      </c>
      <c r="H174" s="55">
        <v>195</v>
      </c>
      <c r="I174" s="55">
        <v>5902012647509</v>
      </c>
      <c r="J174" s="55">
        <v>8</v>
      </c>
      <c r="K174" s="55">
        <f t="shared" si="8"/>
        <v>56</v>
      </c>
      <c r="L174" s="54">
        <f t="shared" si="9"/>
        <v>0.4</v>
      </c>
      <c r="M174" s="54" t="s">
        <v>1302</v>
      </c>
      <c r="N174" s="54" t="s">
        <v>1295</v>
      </c>
      <c r="O174" s="55"/>
      <c r="P174" s="55"/>
      <c r="Q174" s="55"/>
      <c r="R174" s="55"/>
      <c r="S174" s="54"/>
      <c r="T174" s="54"/>
    </row>
    <row r="175" spans="1:20" ht="18.75" x14ac:dyDescent="0.25">
      <c r="A175" s="53" t="str">
        <f>Oferta!C176</f>
        <v>KSMXN860SF</v>
      </c>
      <c r="B175" s="78">
        <v>73170060</v>
      </c>
      <c r="C175" s="16">
        <v>5902012647318</v>
      </c>
      <c r="D175" s="54">
        <v>5</v>
      </c>
      <c r="E175" s="54">
        <v>5.1999999999999998E-2</v>
      </c>
      <c r="F175" s="55">
        <v>20</v>
      </c>
      <c r="G175" s="55">
        <v>120</v>
      </c>
      <c r="H175" s="55">
        <v>195</v>
      </c>
      <c r="I175" s="55">
        <v>5902012647554</v>
      </c>
      <c r="J175" s="55">
        <v>8</v>
      </c>
      <c r="K175" s="55">
        <f t="shared" si="8"/>
        <v>40</v>
      </c>
      <c r="L175" s="54">
        <f t="shared" si="9"/>
        <v>0.41599999999999998</v>
      </c>
      <c r="M175" s="54" t="s">
        <v>1302</v>
      </c>
      <c r="N175" s="54" t="s">
        <v>1295</v>
      </c>
      <c r="O175" s="55"/>
      <c r="P175" s="55"/>
      <c r="Q175" s="55"/>
      <c r="R175" s="55"/>
      <c r="S175" s="54"/>
      <c r="T175" s="54"/>
    </row>
    <row r="176" spans="1:20" ht="18.75" x14ac:dyDescent="0.25">
      <c r="A176" s="53" t="str">
        <f>Oferta!C177</f>
        <v>KSMXN880SF</v>
      </c>
      <c r="B176" s="78">
        <v>73170060</v>
      </c>
      <c r="C176" s="16">
        <v>5902012647325</v>
      </c>
      <c r="D176" s="54">
        <v>4</v>
      </c>
      <c r="E176" s="54">
        <v>5.1999999999999998E-2</v>
      </c>
      <c r="F176" s="55">
        <v>20</v>
      </c>
      <c r="G176" s="55">
        <v>120</v>
      </c>
      <c r="H176" s="55">
        <v>195</v>
      </c>
      <c r="I176" s="55">
        <v>5902012647561</v>
      </c>
      <c r="J176" s="55">
        <v>8</v>
      </c>
      <c r="K176" s="55">
        <f t="shared" si="8"/>
        <v>32</v>
      </c>
      <c r="L176" s="54">
        <f t="shared" si="9"/>
        <v>0.41599999999999998</v>
      </c>
      <c r="M176" s="54" t="s">
        <v>1302</v>
      </c>
      <c r="N176" s="54" t="s">
        <v>1295</v>
      </c>
      <c r="O176" s="55"/>
      <c r="P176" s="55"/>
      <c r="Q176" s="55"/>
      <c r="R176" s="55"/>
      <c r="S176" s="54"/>
      <c r="T176" s="54"/>
    </row>
    <row r="177" spans="1:20" ht="18.75" x14ac:dyDescent="0.25">
      <c r="A177" s="53" t="str">
        <f>Oferta!C178</f>
        <v>KSMXN8100SF</v>
      </c>
      <c r="B177" s="78">
        <v>73170060</v>
      </c>
      <c r="C177" s="16">
        <v>5902012647301</v>
      </c>
      <c r="D177" s="54">
        <v>4</v>
      </c>
      <c r="E177" s="54">
        <v>6.6000000000000003E-2</v>
      </c>
      <c r="F177" s="55">
        <v>20</v>
      </c>
      <c r="G177" s="55">
        <v>120</v>
      </c>
      <c r="H177" s="55">
        <v>195</v>
      </c>
      <c r="I177" s="55">
        <v>5902012647547</v>
      </c>
      <c r="J177" s="55">
        <v>8</v>
      </c>
      <c r="K177" s="55">
        <f t="shared" si="8"/>
        <v>32</v>
      </c>
      <c r="L177" s="54">
        <f t="shared" si="9"/>
        <v>0.52800000000000002</v>
      </c>
      <c r="M177" s="54" t="s">
        <v>1302</v>
      </c>
      <c r="N177" s="54" t="s">
        <v>1295</v>
      </c>
      <c r="O177" s="55"/>
      <c r="P177" s="55"/>
      <c r="Q177" s="55"/>
      <c r="R177" s="55"/>
      <c r="S177" s="54"/>
      <c r="T177" s="54"/>
    </row>
    <row r="178" spans="1:20" ht="18.75" x14ac:dyDescent="0.25">
      <c r="A178" s="53" t="str">
        <f>Oferta!C179</f>
        <v>KSMXN8120SF</v>
      </c>
      <c r="B178" s="78">
        <v>73170060</v>
      </c>
      <c r="C178" s="16">
        <v>5902012647950</v>
      </c>
      <c r="D178" s="54">
        <v>4</v>
      </c>
      <c r="E178" s="54">
        <v>7.5999999999999998E-2</v>
      </c>
      <c r="F178" s="55">
        <v>20</v>
      </c>
      <c r="G178" s="55">
        <v>80</v>
      </c>
      <c r="H178" s="55">
        <v>310</v>
      </c>
      <c r="I178" s="55">
        <v>5902012648315</v>
      </c>
      <c r="J178" s="55">
        <v>8</v>
      </c>
      <c r="K178" s="55">
        <f t="shared" si="8"/>
        <v>32</v>
      </c>
      <c r="L178" s="54">
        <f t="shared" si="9"/>
        <v>0.60799999999999998</v>
      </c>
      <c r="M178" s="54" t="s">
        <v>1302</v>
      </c>
      <c r="N178" s="54" t="s">
        <v>1298</v>
      </c>
      <c r="O178" s="55"/>
      <c r="P178" s="55"/>
      <c r="Q178" s="55"/>
      <c r="R178" s="55"/>
      <c r="S178" s="54"/>
      <c r="T178" s="54"/>
    </row>
    <row r="179" spans="1:20" ht="18.75" x14ac:dyDescent="0.25">
      <c r="A179" s="53" t="str">
        <f>Oferta!C180</f>
        <v>KSMXN8140SF</v>
      </c>
      <c r="B179" s="78">
        <v>73170060</v>
      </c>
      <c r="C179" s="16">
        <v>5902012647967</v>
      </c>
      <c r="D179" s="54">
        <v>4</v>
      </c>
      <c r="E179" s="54">
        <v>7.6999999999999999E-2</v>
      </c>
      <c r="F179" s="55">
        <v>20</v>
      </c>
      <c r="G179" s="55">
        <v>80</v>
      </c>
      <c r="H179" s="55">
        <v>310</v>
      </c>
      <c r="I179" s="55">
        <v>5902012648339</v>
      </c>
      <c r="J179" s="55">
        <v>8</v>
      </c>
      <c r="K179" s="55">
        <f t="shared" si="8"/>
        <v>32</v>
      </c>
      <c r="L179" s="54">
        <f t="shared" si="9"/>
        <v>0.61599999999999999</v>
      </c>
      <c r="M179" s="54" t="s">
        <v>1302</v>
      </c>
      <c r="N179" s="54" t="s">
        <v>1298</v>
      </c>
      <c r="O179" s="55"/>
      <c r="P179" s="55"/>
      <c r="Q179" s="55"/>
      <c r="R179" s="55"/>
      <c r="S179" s="54"/>
      <c r="T179" s="54"/>
    </row>
    <row r="180" spans="1:20" ht="18.75" x14ac:dyDescent="0.25">
      <c r="A180" s="53" t="str">
        <f>Oferta!C181</f>
        <v>KSMXN8160SF</v>
      </c>
      <c r="B180" s="78">
        <v>73170060</v>
      </c>
      <c r="C180" s="16">
        <v>5902012647974</v>
      </c>
      <c r="D180" s="54">
        <v>4</v>
      </c>
      <c r="E180" s="54">
        <v>8.6999999999999994E-2</v>
      </c>
      <c r="F180" s="55">
        <v>20</v>
      </c>
      <c r="G180" s="55">
        <v>80</v>
      </c>
      <c r="H180" s="55">
        <v>310</v>
      </c>
      <c r="I180" s="55">
        <v>5902012648353</v>
      </c>
      <c r="J180" s="55">
        <v>8</v>
      </c>
      <c r="K180" s="55">
        <f t="shared" si="8"/>
        <v>32</v>
      </c>
      <c r="L180" s="54">
        <f t="shared" si="9"/>
        <v>0.69599999999999995</v>
      </c>
      <c r="M180" s="54" t="s">
        <v>1302</v>
      </c>
      <c r="N180" s="54" t="s">
        <v>1298</v>
      </c>
      <c r="O180" s="55"/>
      <c r="P180" s="55"/>
      <c r="Q180" s="55"/>
      <c r="R180" s="55"/>
      <c r="S180" s="54"/>
      <c r="T180" s="54"/>
    </row>
    <row r="181" spans="1:20" ht="18.75" x14ac:dyDescent="0.25">
      <c r="A181" s="53" t="str">
        <f>Oferta!C182</f>
        <v>KSMXN8180SF</v>
      </c>
      <c r="B181" s="78">
        <v>73170060</v>
      </c>
      <c r="C181" s="16">
        <v>5902012647981</v>
      </c>
      <c r="D181" s="54">
        <v>2</v>
      </c>
      <c r="E181" s="54">
        <v>5.8000000000000003E-2</v>
      </c>
      <c r="F181" s="55">
        <v>20</v>
      </c>
      <c r="G181" s="55">
        <v>80</v>
      </c>
      <c r="H181" s="55">
        <v>310</v>
      </c>
      <c r="I181" s="55">
        <v>5902012648377</v>
      </c>
      <c r="J181" s="55">
        <v>8</v>
      </c>
      <c r="K181" s="55">
        <f t="shared" si="8"/>
        <v>16</v>
      </c>
      <c r="L181" s="54">
        <f t="shared" si="9"/>
        <v>0.46400000000000002</v>
      </c>
      <c r="M181" s="54" t="s">
        <v>1302</v>
      </c>
      <c r="N181" s="54" t="s">
        <v>1298</v>
      </c>
      <c r="O181" s="55"/>
      <c r="P181" s="55"/>
      <c r="Q181" s="55"/>
      <c r="R181" s="55"/>
      <c r="S181" s="54"/>
      <c r="T181" s="54"/>
    </row>
    <row r="182" spans="1:20" ht="18.75" x14ac:dyDescent="0.25">
      <c r="A182" s="53" t="str">
        <f>Oferta!C183</f>
        <v>KSMXN8200SF</v>
      </c>
      <c r="B182" s="78">
        <v>73170060</v>
      </c>
      <c r="C182" s="16">
        <v>5902012647998</v>
      </c>
      <c r="D182" s="54">
        <v>2</v>
      </c>
      <c r="E182" s="54">
        <v>6.3E-2</v>
      </c>
      <c r="F182" s="55">
        <v>20</v>
      </c>
      <c r="G182" s="55">
        <v>80</v>
      </c>
      <c r="H182" s="55">
        <v>310</v>
      </c>
      <c r="I182" s="55">
        <v>5902012648391</v>
      </c>
      <c r="J182" s="55">
        <v>8</v>
      </c>
      <c r="K182" s="55">
        <f t="shared" si="8"/>
        <v>16</v>
      </c>
      <c r="L182" s="54">
        <f t="shared" si="9"/>
        <v>0.504</v>
      </c>
      <c r="M182" s="54" t="s">
        <v>1302</v>
      </c>
      <c r="N182" s="54" t="s">
        <v>1298</v>
      </c>
      <c r="O182" s="55"/>
      <c r="P182" s="55"/>
      <c r="Q182" s="55"/>
      <c r="R182" s="55"/>
      <c r="S182" s="54"/>
      <c r="T182" s="54"/>
    </row>
    <row r="183" spans="1:20" ht="19.5" thickBot="1" x14ac:dyDescent="0.3">
      <c r="A183" s="58" t="str">
        <f>Oferta!C184</f>
        <v>KSMXN8220SF</v>
      </c>
      <c r="B183" s="63">
        <v>73170060</v>
      </c>
      <c r="C183" s="27">
        <v>5902012648001</v>
      </c>
      <c r="D183" s="63">
        <v>2</v>
      </c>
      <c r="E183" s="63">
        <v>6.8000000000000005E-2</v>
      </c>
      <c r="F183" s="64">
        <v>20</v>
      </c>
      <c r="G183" s="64">
        <v>80</v>
      </c>
      <c r="H183" s="64">
        <v>310</v>
      </c>
      <c r="I183" s="64">
        <v>5902012648414</v>
      </c>
      <c r="J183" s="64">
        <v>8</v>
      </c>
      <c r="K183" s="64">
        <f t="shared" si="8"/>
        <v>16</v>
      </c>
      <c r="L183" s="63">
        <f t="shared" si="9"/>
        <v>0.54400000000000004</v>
      </c>
      <c r="M183" s="63" t="s">
        <v>1302</v>
      </c>
      <c r="N183" s="63" t="s">
        <v>1298</v>
      </c>
      <c r="O183" s="64"/>
      <c r="P183" s="64"/>
      <c r="Q183" s="64"/>
      <c r="R183" s="64"/>
      <c r="S183" s="63"/>
      <c r="T183" s="63"/>
    </row>
    <row r="184" spans="1:20" ht="18.75" x14ac:dyDescent="0.25">
      <c r="A184" s="57" t="str">
        <f>Oferta!C185</f>
        <v>KSMXN635KP</v>
      </c>
      <c r="B184" s="78"/>
      <c r="C184" s="22">
        <v>5902012648285</v>
      </c>
      <c r="D184" s="61">
        <v>200</v>
      </c>
      <c r="E184" s="61">
        <v>0.61699999999999999</v>
      </c>
      <c r="F184" s="62">
        <v>148</v>
      </c>
      <c r="G184" s="62">
        <v>105</v>
      </c>
      <c r="H184" s="62">
        <v>90</v>
      </c>
      <c r="I184" s="62">
        <v>5908249197268</v>
      </c>
      <c r="J184" s="62">
        <v>24</v>
      </c>
      <c r="K184" s="62">
        <f t="shared" si="8"/>
        <v>4800</v>
      </c>
      <c r="L184" s="61">
        <f t="shared" si="9"/>
        <v>14.808</v>
      </c>
      <c r="M184" s="61" t="s">
        <v>1301</v>
      </c>
      <c r="N184" s="61" t="s">
        <v>1293</v>
      </c>
      <c r="O184" s="62"/>
      <c r="P184" s="62"/>
      <c r="Q184" s="62"/>
      <c r="R184" s="62"/>
      <c r="S184" s="61"/>
      <c r="T184" s="61"/>
    </row>
    <row r="185" spans="1:20" ht="18.75" x14ac:dyDescent="0.25">
      <c r="A185" s="53" t="str">
        <f>Oferta!C186</f>
        <v>KSMXN640KP</v>
      </c>
      <c r="B185" s="54"/>
      <c r="C185" s="16">
        <v>5902012646564</v>
      </c>
      <c r="D185" s="54">
        <v>200</v>
      </c>
      <c r="E185" s="54">
        <v>0.85</v>
      </c>
      <c r="F185" s="55">
        <v>148</v>
      </c>
      <c r="G185" s="55">
        <v>105</v>
      </c>
      <c r="H185" s="55">
        <v>90</v>
      </c>
      <c r="I185" s="55">
        <v>5908249197312</v>
      </c>
      <c r="J185" s="55">
        <v>24</v>
      </c>
      <c r="K185" s="55">
        <f t="shared" si="8"/>
        <v>4800</v>
      </c>
      <c r="L185" s="54">
        <f t="shared" si="9"/>
        <v>20.399999999999999</v>
      </c>
      <c r="M185" s="54" t="s">
        <v>1301</v>
      </c>
      <c r="N185" s="54" t="s">
        <v>1293</v>
      </c>
      <c r="O185" s="55"/>
      <c r="P185" s="55"/>
      <c r="Q185" s="55"/>
      <c r="R185" s="55"/>
      <c r="S185" s="54"/>
      <c r="T185" s="54"/>
    </row>
    <row r="186" spans="1:20" ht="18.75" x14ac:dyDescent="0.25">
      <c r="A186" s="53" t="str">
        <f>Oferta!C187</f>
        <v>KSMXN660KP</v>
      </c>
      <c r="B186" s="54"/>
      <c r="C186" s="16">
        <v>5902012646571</v>
      </c>
      <c r="D186" s="54">
        <v>200</v>
      </c>
      <c r="E186" s="54">
        <v>1.145</v>
      </c>
      <c r="F186" s="55">
        <v>216</v>
      </c>
      <c r="G186" s="55">
        <v>148</v>
      </c>
      <c r="H186" s="55">
        <v>90</v>
      </c>
      <c r="I186" s="55">
        <v>5908249197329</v>
      </c>
      <c r="J186" s="55">
        <v>12</v>
      </c>
      <c r="K186" s="55">
        <f t="shared" si="8"/>
        <v>2400</v>
      </c>
      <c r="L186" s="54">
        <f t="shared" si="9"/>
        <v>13.74</v>
      </c>
      <c r="M186" s="54" t="s">
        <v>1301</v>
      </c>
      <c r="N186" s="54" t="s">
        <v>1293</v>
      </c>
      <c r="O186" s="55"/>
      <c r="P186" s="55"/>
      <c r="Q186" s="55"/>
      <c r="R186" s="55"/>
      <c r="S186" s="54"/>
      <c r="T186" s="54"/>
    </row>
    <row r="187" spans="1:20" ht="18.75" x14ac:dyDescent="0.25">
      <c r="A187" s="53" t="str">
        <f>Oferta!C188</f>
        <v>KSMXN680KP</v>
      </c>
      <c r="B187" s="54"/>
      <c r="C187" s="16">
        <v>5902012646588</v>
      </c>
      <c r="D187" s="54">
        <v>200</v>
      </c>
      <c r="E187" s="54">
        <v>1.405</v>
      </c>
      <c r="F187" s="55">
        <v>216</v>
      </c>
      <c r="G187" s="55">
        <v>148</v>
      </c>
      <c r="H187" s="55">
        <v>90</v>
      </c>
      <c r="I187" s="55">
        <v>5908249197336</v>
      </c>
      <c r="J187" s="55">
        <v>12</v>
      </c>
      <c r="K187" s="55">
        <f t="shared" si="8"/>
        <v>2400</v>
      </c>
      <c r="L187" s="54">
        <f t="shared" si="9"/>
        <v>16.86</v>
      </c>
      <c r="M187" s="54" t="s">
        <v>1301</v>
      </c>
      <c r="N187" s="54" t="s">
        <v>1293</v>
      </c>
      <c r="O187" s="55"/>
      <c r="P187" s="55"/>
      <c r="Q187" s="55"/>
      <c r="R187" s="55"/>
      <c r="S187" s="54"/>
      <c r="T187" s="54"/>
    </row>
    <row r="188" spans="1:20" ht="18.75" x14ac:dyDescent="0.25">
      <c r="A188" s="53" t="str">
        <f>Oferta!C189</f>
        <v>KSMXN850KP</v>
      </c>
      <c r="B188" s="54"/>
      <c r="C188" s="16">
        <v>5902012649572</v>
      </c>
      <c r="D188" s="54">
        <v>100</v>
      </c>
      <c r="E188" s="54">
        <v>0.70199999999999996</v>
      </c>
      <c r="F188" s="55">
        <v>148</v>
      </c>
      <c r="G188" s="55">
        <v>105</v>
      </c>
      <c r="H188" s="55">
        <v>90</v>
      </c>
      <c r="I188" s="55">
        <v>5908249197343</v>
      </c>
      <c r="J188" s="55">
        <v>24</v>
      </c>
      <c r="K188" s="55">
        <f t="shared" si="8"/>
        <v>2400</v>
      </c>
      <c r="L188" s="54">
        <f t="shared" si="9"/>
        <v>16.847999999999999</v>
      </c>
      <c r="M188" s="54" t="s">
        <v>1301</v>
      </c>
      <c r="N188" s="54" t="s">
        <v>1293</v>
      </c>
      <c r="O188" s="55"/>
      <c r="P188" s="55"/>
      <c r="Q188" s="55"/>
      <c r="R188" s="55"/>
      <c r="S188" s="54"/>
      <c r="T188" s="54"/>
    </row>
    <row r="189" spans="1:20" ht="18.75" x14ac:dyDescent="0.25">
      <c r="A189" s="53" t="str">
        <f>Oferta!C190</f>
        <v>KSMXN860KP</v>
      </c>
      <c r="B189" s="54"/>
      <c r="C189" s="16">
        <v>5902012646656</v>
      </c>
      <c r="D189" s="54">
        <v>100</v>
      </c>
      <c r="E189" s="54">
        <v>0.95399999999999996</v>
      </c>
      <c r="F189" s="55">
        <v>216</v>
      </c>
      <c r="G189" s="55">
        <v>148</v>
      </c>
      <c r="H189" s="55">
        <v>90</v>
      </c>
      <c r="I189" s="55">
        <v>5908249197350</v>
      </c>
      <c r="J189" s="55">
        <v>12</v>
      </c>
      <c r="K189" s="55">
        <f t="shared" si="8"/>
        <v>1200</v>
      </c>
      <c r="L189" s="54">
        <f t="shared" si="9"/>
        <v>11.448</v>
      </c>
      <c r="M189" s="54" t="s">
        <v>1301</v>
      </c>
      <c r="N189" s="54" t="s">
        <v>1293</v>
      </c>
      <c r="O189" s="55"/>
      <c r="P189" s="55"/>
      <c r="Q189" s="55"/>
      <c r="R189" s="55"/>
      <c r="S189" s="54"/>
      <c r="T189" s="54"/>
    </row>
    <row r="190" spans="1:20" ht="18.75" x14ac:dyDescent="0.25">
      <c r="A190" s="53" t="str">
        <f>Oferta!C191</f>
        <v>KSMXN880KP</v>
      </c>
      <c r="B190" s="54"/>
      <c r="C190" s="16">
        <v>5902012646663</v>
      </c>
      <c r="D190" s="54">
        <v>100</v>
      </c>
      <c r="E190" s="54">
        <v>1.38</v>
      </c>
      <c r="F190" s="55">
        <v>216</v>
      </c>
      <c r="G190" s="55">
        <v>148</v>
      </c>
      <c r="H190" s="55">
        <v>90</v>
      </c>
      <c r="I190" s="55">
        <v>5908249197367</v>
      </c>
      <c r="J190" s="55">
        <v>12</v>
      </c>
      <c r="K190" s="55">
        <f t="shared" si="8"/>
        <v>1200</v>
      </c>
      <c r="L190" s="54">
        <f t="shared" si="9"/>
        <v>16.559999999999999</v>
      </c>
      <c r="M190" s="54" t="s">
        <v>1301</v>
      </c>
      <c r="N190" s="54" t="s">
        <v>1293</v>
      </c>
      <c r="O190" s="55"/>
      <c r="P190" s="55"/>
      <c r="Q190" s="55"/>
      <c r="R190" s="55"/>
      <c r="S190" s="54"/>
      <c r="T190" s="54"/>
    </row>
    <row r="191" spans="1:20" ht="18.75" x14ac:dyDescent="0.25">
      <c r="A191" s="53" t="str">
        <f>Oferta!C192</f>
        <v>KSMXN8100KP</v>
      </c>
      <c r="B191" s="54"/>
      <c r="C191" s="16">
        <v>5902012646670</v>
      </c>
      <c r="D191" s="54">
        <v>100</v>
      </c>
      <c r="E191" s="54">
        <v>1.5449999999999999</v>
      </c>
      <c r="F191" s="55">
        <v>216</v>
      </c>
      <c r="G191" s="55">
        <v>148</v>
      </c>
      <c r="H191" s="55">
        <v>90</v>
      </c>
      <c r="I191" s="55">
        <v>5908249197374</v>
      </c>
      <c r="J191" s="55">
        <v>12</v>
      </c>
      <c r="K191" s="55">
        <f t="shared" si="8"/>
        <v>1200</v>
      </c>
      <c r="L191" s="54">
        <f t="shared" si="9"/>
        <v>18.54</v>
      </c>
      <c r="M191" s="54" t="s">
        <v>1301</v>
      </c>
      <c r="N191" s="54" t="s">
        <v>1293</v>
      </c>
      <c r="O191" s="55"/>
      <c r="P191" s="55"/>
      <c r="Q191" s="55"/>
      <c r="R191" s="55"/>
      <c r="S191" s="54"/>
      <c r="T191" s="54"/>
    </row>
    <row r="192" spans="1:20" ht="18.75" x14ac:dyDescent="0.25">
      <c r="A192" s="53" t="str">
        <f>Oferta!C193</f>
        <v>KSMXN8120KP</v>
      </c>
      <c r="B192" s="54"/>
      <c r="C192" s="16">
        <v>5902012646687</v>
      </c>
      <c r="D192" s="54">
        <v>100</v>
      </c>
      <c r="E192" s="54">
        <v>1.9279999999999999</v>
      </c>
      <c r="F192" s="55">
        <v>216</v>
      </c>
      <c r="G192" s="55">
        <v>148</v>
      </c>
      <c r="H192" s="55">
        <v>90</v>
      </c>
      <c r="I192" s="55">
        <v>5908249197381</v>
      </c>
      <c r="J192" s="55">
        <v>12</v>
      </c>
      <c r="K192" s="55">
        <f t="shared" si="8"/>
        <v>1200</v>
      </c>
      <c r="L192" s="54">
        <f t="shared" si="9"/>
        <v>23.135999999999999</v>
      </c>
      <c r="M192" s="54" t="s">
        <v>1301</v>
      </c>
      <c r="N192" s="54" t="s">
        <v>1293</v>
      </c>
      <c r="O192" s="55"/>
      <c r="P192" s="55"/>
      <c r="Q192" s="55"/>
      <c r="R192" s="55"/>
      <c r="S192" s="54"/>
      <c r="T192" s="54"/>
    </row>
    <row r="193" spans="1:20" ht="18.75" x14ac:dyDescent="0.25">
      <c r="A193" s="53" t="str">
        <f>Oferta!C194</f>
        <v>KSMXN8140KP</v>
      </c>
      <c r="B193" s="54"/>
      <c r="C193" s="16">
        <v>5902012646694</v>
      </c>
      <c r="D193" s="54">
        <v>50</v>
      </c>
      <c r="E193" s="54">
        <v>1.073</v>
      </c>
      <c r="F193" s="55">
        <v>216</v>
      </c>
      <c r="G193" s="55">
        <v>148</v>
      </c>
      <c r="H193" s="55">
        <v>90</v>
      </c>
      <c r="I193" s="55">
        <v>5908249197398</v>
      </c>
      <c r="J193" s="55">
        <v>12</v>
      </c>
      <c r="K193" s="55">
        <f t="shared" si="8"/>
        <v>600</v>
      </c>
      <c r="L193" s="54">
        <f t="shared" si="9"/>
        <v>12.875999999999999</v>
      </c>
      <c r="M193" s="54" t="s">
        <v>1301</v>
      </c>
      <c r="N193" s="54" t="s">
        <v>1293</v>
      </c>
      <c r="O193" s="55"/>
      <c r="P193" s="55"/>
      <c r="Q193" s="55"/>
      <c r="R193" s="55"/>
      <c r="S193" s="54"/>
      <c r="T193" s="54"/>
    </row>
    <row r="194" spans="1:20" ht="18.75" x14ac:dyDescent="0.25">
      <c r="A194" s="53" t="str">
        <f>Oferta!C195</f>
        <v>KSMXN8160KP</v>
      </c>
      <c r="B194" s="54"/>
      <c r="C194" s="16">
        <v>5902012646700</v>
      </c>
      <c r="D194" s="54">
        <v>50</v>
      </c>
      <c r="E194" s="54">
        <v>1.1160000000000001</v>
      </c>
      <c r="F194" s="55">
        <v>216</v>
      </c>
      <c r="G194" s="55">
        <v>148</v>
      </c>
      <c r="H194" s="55">
        <v>90</v>
      </c>
      <c r="I194" s="55">
        <v>5908249197404</v>
      </c>
      <c r="J194" s="55">
        <v>12</v>
      </c>
      <c r="K194" s="55">
        <f t="shared" si="8"/>
        <v>600</v>
      </c>
      <c r="L194" s="54">
        <f t="shared" si="9"/>
        <v>13.392000000000001</v>
      </c>
      <c r="M194" s="54" t="s">
        <v>1301</v>
      </c>
      <c r="N194" s="54" t="s">
        <v>1293</v>
      </c>
      <c r="O194" s="55"/>
      <c r="P194" s="55"/>
      <c r="Q194" s="55"/>
      <c r="R194" s="55"/>
      <c r="S194" s="54"/>
      <c r="T194" s="54"/>
    </row>
    <row r="195" spans="1:20" ht="18.75" x14ac:dyDescent="0.25">
      <c r="A195" s="53" t="str">
        <f>Oferta!C196</f>
        <v>KSMXN8180KP</v>
      </c>
      <c r="B195" s="54"/>
      <c r="C195" s="16">
        <v>5902012647875</v>
      </c>
      <c r="D195" s="54">
        <v>50</v>
      </c>
      <c r="E195" s="54">
        <v>1.407</v>
      </c>
      <c r="F195" s="55">
        <v>216</v>
      </c>
      <c r="G195" s="55">
        <v>148</v>
      </c>
      <c r="H195" s="55">
        <v>90</v>
      </c>
      <c r="I195" s="55">
        <v>5908249197411</v>
      </c>
      <c r="J195" s="55">
        <v>12</v>
      </c>
      <c r="K195" s="55">
        <f t="shared" si="8"/>
        <v>600</v>
      </c>
      <c r="L195" s="54">
        <f t="shared" si="9"/>
        <v>16.884</v>
      </c>
      <c r="M195" s="54" t="s">
        <v>1301</v>
      </c>
      <c r="N195" s="54" t="s">
        <v>1293</v>
      </c>
      <c r="O195" s="55"/>
      <c r="P195" s="55"/>
      <c r="Q195" s="55"/>
      <c r="R195" s="55"/>
      <c r="S195" s="54"/>
      <c r="T195" s="54"/>
    </row>
    <row r="196" spans="1:20" ht="18.75" x14ac:dyDescent="0.25">
      <c r="A196" s="53" t="str">
        <f>Oferta!C197</f>
        <v>KSMXN8200KP</v>
      </c>
      <c r="B196" s="54"/>
      <c r="C196" s="16">
        <v>5902012647882</v>
      </c>
      <c r="D196" s="54">
        <v>50</v>
      </c>
      <c r="E196" s="54">
        <v>1.5920000000000001</v>
      </c>
      <c r="F196" s="55">
        <v>216</v>
      </c>
      <c r="G196" s="55">
        <v>148</v>
      </c>
      <c r="H196" s="55">
        <v>90</v>
      </c>
      <c r="I196" s="55">
        <v>5908249197428</v>
      </c>
      <c r="J196" s="55">
        <v>12</v>
      </c>
      <c r="K196" s="55">
        <f t="shared" ref="K196:K259" si="12">J196*D196</f>
        <v>600</v>
      </c>
      <c r="L196" s="54">
        <f t="shared" ref="L196:L259" si="13">J196*E196</f>
        <v>19.103999999999999</v>
      </c>
      <c r="M196" s="54" t="s">
        <v>1301</v>
      </c>
      <c r="N196" s="54" t="s">
        <v>1293</v>
      </c>
      <c r="O196" s="55"/>
      <c r="P196" s="55"/>
      <c r="Q196" s="55"/>
      <c r="R196" s="55"/>
      <c r="S196" s="54"/>
      <c r="T196" s="54"/>
    </row>
    <row r="197" spans="1:20" ht="19.5" thickBot="1" x14ac:dyDescent="0.3">
      <c r="A197" s="56" t="str">
        <f>Oferta!C198</f>
        <v>KSMXN8220KP</v>
      </c>
      <c r="B197" s="59"/>
      <c r="C197" s="32">
        <v>5902012647905</v>
      </c>
      <c r="D197" s="59">
        <v>50</v>
      </c>
      <c r="E197" s="59">
        <v>1.728</v>
      </c>
      <c r="F197" s="60">
        <v>378</v>
      </c>
      <c r="G197" s="60">
        <v>170</v>
      </c>
      <c r="H197" s="60">
        <v>65</v>
      </c>
      <c r="I197" s="60"/>
      <c r="J197" s="60"/>
      <c r="K197" s="60"/>
      <c r="L197" s="59"/>
      <c r="M197" s="59"/>
      <c r="N197" s="59"/>
      <c r="O197" s="60"/>
      <c r="P197" s="60"/>
      <c r="Q197" s="60"/>
      <c r="R197" s="60"/>
      <c r="S197" s="59"/>
      <c r="T197" s="59"/>
    </row>
    <row r="198" spans="1:20" ht="18.75" x14ac:dyDescent="0.25">
      <c r="A198" s="57" t="str">
        <f>Oferta!C199</f>
        <v>KSMXN635KF45</v>
      </c>
      <c r="B198" s="78"/>
      <c r="C198" s="22">
        <v>5902012648261</v>
      </c>
      <c r="D198" s="61">
        <v>45</v>
      </c>
      <c r="E198" s="61">
        <v>0.16900000000000001</v>
      </c>
      <c r="F198" s="62">
        <v>30</v>
      </c>
      <c r="G198" s="62">
        <v>140</v>
      </c>
      <c r="H198" s="62">
        <v>250</v>
      </c>
      <c r="I198" s="62">
        <v>5902012648278</v>
      </c>
      <c r="J198" s="62">
        <v>15</v>
      </c>
      <c r="K198" s="62">
        <f t="shared" si="12"/>
        <v>675</v>
      </c>
      <c r="L198" s="61">
        <f t="shared" si="13"/>
        <v>2.5350000000000001</v>
      </c>
      <c r="M198" s="61" t="s">
        <v>1301</v>
      </c>
      <c r="N198" s="61" t="s">
        <v>1294</v>
      </c>
      <c r="O198" s="62">
        <v>5908249190832</v>
      </c>
      <c r="P198" s="62">
        <v>8</v>
      </c>
      <c r="Q198" s="62">
        <f t="shared" ref="Q198:Q205" si="14">P198*D198</f>
        <v>360</v>
      </c>
      <c r="R198" s="62">
        <f t="shared" ref="R198:R205" si="15">P198*E198</f>
        <v>1.3520000000000001</v>
      </c>
      <c r="S198" s="61" t="s">
        <v>1297</v>
      </c>
      <c r="T198" s="61" t="s">
        <v>1297</v>
      </c>
    </row>
    <row r="199" spans="1:20" ht="18.75" x14ac:dyDescent="0.25">
      <c r="A199" s="53" t="str">
        <f>Oferta!C200</f>
        <v>KSMXN640KF40</v>
      </c>
      <c r="B199" s="54"/>
      <c r="C199" s="16">
        <v>5902012647424</v>
      </c>
      <c r="D199" s="54">
        <v>40</v>
      </c>
      <c r="E199" s="54">
        <v>0.17199999999999999</v>
      </c>
      <c r="F199" s="55">
        <v>30</v>
      </c>
      <c r="G199" s="55">
        <v>140</v>
      </c>
      <c r="H199" s="55">
        <v>250</v>
      </c>
      <c r="I199" s="55">
        <v>5902012647660</v>
      </c>
      <c r="J199" s="55">
        <v>15</v>
      </c>
      <c r="K199" s="55">
        <f t="shared" si="12"/>
        <v>600</v>
      </c>
      <c r="L199" s="54">
        <f t="shared" si="13"/>
        <v>2.5799999999999996</v>
      </c>
      <c r="M199" s="54" t="s">
        <v>1301</v>
      </c>
      <c r="N199" s="54" t="s">
        <v>1294</v>
      </c>
      <c r="O199" s="55">
        <v>5908249190849</v>
      </c>
      <c r="P199" s="55">
        <v>8</v>
      </c>
      <c r="Q199" s="55">
        <f t="shared" si="14"/>
        <v>320</v>
      </c>
      <c r="R199" s="55">
        <f t="shared" si="15"/>
        <v>1.3759999999999999</v>
      </c>
      <c r="S199" s="54" t="s">
        <v>1297</v>
      </c>
      <c r="T199" s="54" t="s">
        <v>1297</v>
      </c>
    </row>
    <row r="200" spans="1:20" ht="18.75" x14ac:dyDescent="0.25">
      <c r="A200" s="53" t="str">
        <f>Oferta!C201</f>
        <v>KSMXN660KF30</v>
      </c>
      <c r="B200" s="54"/>
      <c r="C200" s="16">
        <v>5902012647431</v>
      </c>
      <c r="D200" s="54">
        <v>30</v>
      </c>
      <c r="E200" s="54">
        <v>0.17</v>
      </c>
      <c r="F200" s="55">
        <v>30</v>
      </c>
      <c r="G200" s="55">
        <v>140</v>
      </c>
      <c r="H200" s="55">
        <v>250</v>
      </c>
      <c r="I200" s="55">
        <v>5902012647677</v>
      </c>
      <c r="J200" s="55">
        <v>15</v>
      </c>
      <c r="K200" s="55">
        <f t="shared" si="12"/>
        <v>450</v>
      </c>
      <c r="L200" s="54">
        <f t="shared" si="13"/>
        <v>2.5500000000000003</v>
      </c>
      <c r="M200" s="54" t="s">
        <v>1301</v>
      </c>
      <c r="N200" s="54" t="s">
        <v>1294</v>
      </c>
      <c r="O200" s="55">
        <v>5908249190856</v>
      </c>
      <c r="P200" s="55">
        <v>8</v>
      </c>
      <c r="Q200" s="55">
        <f t="shared" si="14"/>
        <v>240</v>
      </c>
      <c r="R200" s="55">
        <f t="shared" si="15"/>
        <v>1.36</v>
      </c>
      <c r="S200" s="54" t="s">
        <v>1297</v>
      </c>
      <c r="T200" s="54" t="s">
        <v>1297</v>
      </c>
    </row>
    <row r="201" spans="1:20" ht="18.75" x14ac:dyDescent="0.25">
      <c r="A201" s="53" t="str">
        <f>Oferta!C202</f>
        <v>KSMXN680KF25</v>
      </c>
      <c r="B201" s="54"/>
      <c r="C201" s="16">
        <v>5902012647448</v>
      </c>
      <c r="D201" s="54">
        <v>25</v>
      </c>
      <c r="E201" s="54">
        <v>0.17299999999999999</v>
      </c>
      <c r="F201" s="55">
        <v>30</v>
      </c>
      <c r="G201" s="55">
        <v>140</v>
      </c>
      <c r="H201" s="55">
        <v>250</v>
      </c>
      <c r="I201" s="55">
        <v>5902012647684</v>
      </c>
      <c r="J201" s="55">
        <v>15</v>
      </c>
      <c r="K201" s="55">
        <f t="shared" si="12"/>
        <v>375</v>
      </c>
      <c r="L201" s="54">
        <f t="shared" si="13"/>
        <v>2.5949999999999998</v>
      </c>
      <c r="M201" s="54" t="s">
        <v>1301</v>
      </c>
      <c r="N201" s="54" t="s">
        <v>1294</v>
      </c>
      <c r="O201" s="55">
        <v>5908249190863</v>
      </c>
      <c r="P201" s="55">
        <v>8</v>
      </c>
      <c r="Q201" s="55">
        <f t="shared" si="14"/>
        <v>200</v>
      </c>
      <c r="R201" s="55">
        <f t="shared" si="15"/>
        <v>1.3839999999999999</v>
      </c>
      <c r="S201" s="54" t="s">
        <v>1297</v>
      </c>
      <c r="T201" s="54" t="s">
        <v>1297</v>
      </c>
    </row>
    <row r="202" spans="1:20" ht="18.75" x14ac:dyDescent="0.25">
      <c r="A202" s="53" t="str">
        <f>Oferta!C203</f>
        <v>KSMXN850KF22</v>
      </c>
      <c r="B202" s="54"/>
      <c r="C202" s="16">
        <v>5902012649695</v>
      </c>
      <c r="D202" s="54">
        <v>22</v>
      </c>
      <c r="E202" s="54">
        <v>0.159</v>
      </c>
      <c r="F202" s="55">
        <v>30</v>
      </c>
      <c r="G202" s="55">
        <v>140</v>
      </c>
      <c r="H202" s="55">
        <v>250</v>
      </c>
      <c r="I202" s="55">
        <v>5902012649701</v>
      </c>
      <c r="J202" s="55">
        <v>15</v>
      </c>
      <c r="K202" s="55">
        <f t="shared" si="12"/>
        <v>330</v>
      </c>
      <c r="L202" s="54">
        <f t="shared" si="13"/>
        <v>2.3850000000000002</v>
      </c>
      <c r="M202" s="54" t="s">
        <v>1301</v>
      </c>
      <c r="N202" s="54" t="s">
        <v>1294</v>
      </c>
      <c r="O202" s="55">
        <v>5908249190870</v>
      </c>
      <c r="P202" s="55">
        <v>8</v>
      </c>
      <c r="Q202" s="55">
        <f t="shared" si="14"/>
        <v>176</v>
      </c>
      <c r="R202" s="55">
        <f t="shared" si="15"/>
        <v>1.272</v>
      </c>
      <c r="S202" s="54" t="s">
        <v>1297</v>
      </c>
      <c r="T202" s="54" t="s">
        <v>1297</v>
      </c>
    </row>
    <row r="203" spans="1:20" ht="18.75" x14ac:dyDescent="0.25">
      <c r="A203" s="53" t="str">
        <f>Oferta!C204</f>
        <v>KSMXN860KF20</v>
      </c>
      <c r="B203" s="54"/>
      <c r="C203" s="16">
        <v>5902012647455</v>
      </c>
      <c r="D203" s="54">
        <v>20</v>
      </c>
      <c r="E203" s="54">
        <v>0.20300000000000001</v>
      </c>
      <c r="F203" s="55">
        <v>30</v>
      </c>
      <c r="G203" s="55">
        <v>140</v>
      </c>
      <c r="H203" s="55">
        <v>250</v>
      </c>
      <c r="I203" s="55">
        <v>5902012647691</v>
      </c>
      <c r="J203" s="55">
        <v>15</v>
      </c>
      <c r="K203" s="55">
        <f t="shared" si="12"/>
        <v>300</v>
      </c>
      <c r="L203" s="54">
        <f t="shared" si="13"/>
        <v>3.0450000000000004</v>
      </c>
      <c r="M203" s="54" t="s">
        <v>1301</v>
      </c>
      <c r="N203" s="54" t="s">
        <v>1294</v>
      </c>
      <c r="O203" s="55">
        <v>5908249190887</v>
      </c>
      <c r="P203" s="55">
        <v>8</v>
      </c>
      <c r="Q203" s="55">
        <f t="shared" si="14"/>
        <v>160</v>
      </c>
      <c r="R203" s="55">
        <f t="shared" si="15"/>
        <v>1.6240000000000001</v>
      </c>
      <c r="S203" s="54" t="s">
        <v>1297</v>
      </c>
      <c r="T203" s="54" t="s">
        <v>1297</v>
      </c>
    </row>
    <row r="204" spans="1:20" ht="18.75" x14ac:dyDescent="0.25">
      <c r="A204" s="53" t="str">
        <f>Oferta!C205</f>
        <v>KSMXN880KF15</v>
      </c>
      <c r="B204" s="54"/>
      <c r="C204" s="16">
        <v>5902012647462</v>
      </c>
      <c r="D204" s="54">
        <v>15</v>
      </c>
      <c r="E204" s="54">
        <v>0.182</v>
      </c>
      <c r="F204" s="55">
        <v>30</v>
      </c>
      <c r="G204" s="55">
        <v>140</v>
      </c>
      <c r="H204" s="55">
        <v>250</v>
      </c>
      <c r="I204" s="55">
        <v>5902012647707</v>
      </c>
      <c r="J204" s="55">
        <v>15</v>
      </c>
      <c r="K204" s="55">
        <f t="shared" si="12"/>
        <v>225</v>
      </c>
      <c r="L204" s="54">
        <f t="shared" si="13"/>
        <v>2.73</v>
      </c>
      <c r="M204" s="54" t="s">
        <v>1301</v>
      </c>
      <c r="N204" s="54" t="s">
        <v>1294</v>
      </c>
      <c r="O204" s="55">
        <v>5908249190894</v>
      </c>
      <c r="P204" s="55">
        <v>8</v>
      </c>
      <c r="Q204" s="55">
        <f t="shared" si="14"/>
        <v>120</v>
      </c>
      <c r="R204" s="55">
        <f t="shared" si="15"/>
        <v>1.456</v>
      </c>
      <c r="S204" s="54" t="s">
        <v>1297</v>
      </c>
      <c r="T204" s="54" t="s">
        <v>1297</v>
      </c>
    </row>
    <row r="205" spans="1:20" ht="19.5" thickBot="1" x14ac:dyDescent="0.3">
      <c r="A205" s="56" t="str">
        <f>Oferta!C206</f>
        <v>KSMXN8100KF12</v>
      </c>
      <c r="B205" s="59"/>
      <c r="C205" s="32">
        <v>5902012647479</v>
      </c>
      <c r="D205" s="59">
        <v>12</v>
      </c>
      <c r="E205" s="59">
        <v>0.182</v>
      </c>
      <c r="F205" s="60">
        <v>30</v>
      </c>
      <c r="G205" s="60">
        <v>140</v>
      </c>
      <c r="H205" s="60">
        <v>250</v>
      </c>
      <c r="I205" s="60">
        <v>5902012647714</v>
      </c>
      <c r="J205" s="60">
        <v>15</v>
      </c>
      <c r="K205" s="60">
        <f t="shared" si="12"/>
        <v>180</v>
      </c>
      <c r="L205" s="59">
        <f t="shared" si="13"/>
        <v>2.73</v>
      </c>
      <c r="M205" s="59" t="s">
        <v>1301</v>
      </c>
      <c r="N205" s="59" t="s">
        <v>1294</v>
      </c>
      <c r="O205" s="60">
        <v>5908249190900</v>
      </c>
      <c r="P205" s="60">
        <v>8</v>
      </c>
      <c r="Q205" s="60">
        <f t="shared" si="14"/>
        <v>96</v>
      </c>
      <c r="R205" s="60">
        <f t="shared" si="15"/>
        <v>1.456</v>
      </c>
      <c r="S205" s="59" t="s">
        <v>1297</v>
      </c>
      <c r="T205" s="59" t="s">
        <v>1297</v>
      </c>
    </row>
    <row r="206" spans="1:20" ht="18.75" x14ac:dyDescent="0.25">
      <c r="A206" s="57" t="str">
        <f>Oferta!C207</f>
        <v>KSMXN635KF</v>
      </c>
      <c r="B206" s="78"/>
      <c r="C206" s="22">
        <v>5902012648292</v>
      </c>
      <c r="D206" s="61">
        <v>12</v>
      </c>
      <c r="E206" s="61">
        <v>3.9E-2</v>
      </c>
      <c r="F206" s="62">
        <v>20</v>
      </c>
      <c r="G206" s="62">
        <v>120</v>
      </c>
      <c r="H206" s="62">
        <v>195</v>
      </c>
      <c r="I206" s="62">
        <v>5902012648308</v>
      </c>
      <c r="J206" s="62">
        <v>8</v>
      </c>
      <c r="K206" s="62">
        <f t="shared" si="12"/>
        <v>96</v>
      </c>
      <c r="L206" s="61">
        <f t="shared" si="13"/>
        <v>0.312</v>
      </c>
      <c r="M206" s="61" t="s">
        <v>1302</v>
      </c>
      <c r="N206" s="61" t="s">
        <v>1295</v>
      </c>
      <c r="O206" s="62"/>
      <c r="P206" s="62"/>
      <c r="Q206" s="62"/>
      <c r="R206" s="62"/>
      <c r="S206" s="61"/>
      <c r="T206" s="61"/>
    </row>
    <row r="207" spans="1:20" ht="18.75" x14ac:dyDescent="0.25">
      <c r="A207" s="53" t="str">
        <f>Oferta!C208</f>
        <v>KSMXN640KF</v>
      </c>
      <c r="B207" s="54"/>
      <c r="C207" s="16">
        <v>5902012647271</v>
      </c>
      <c r="D207" s="54">
        <v>10</v>
      </c>
      <c r="E207" s="54">
        <v>4.5999999999999999E-2</v>
      </c>
      <c r="F207" s="55">
        <v>20</v>
      </c>
      <c r="G207" s="55">
        <v>120</v>
      </c>
      <c r="H207" s="55">
        <v>195</v>
      </c>
      <c r="I207" s="55">
        <v>5902012647516</v>
      </c>
      <c r="J207" s="55">
        <v>8</v>
      </c>
      <c r="K207" s="55">
        <f t="shared" si="12"/>
        <v>80</v>
      </c>
      <c r="L207" s="54">
        <f t="shared" si="13"/>
        <v>0.36799999999999999</v>
      </c>
      <c r="M207" s="54" t="s">
        <v>1302</v>
      </c>
      <c r="N207" s="54" t="s">
        <v>1295</v>
      </c>
      <c r="O207" s="55"/>
      <c r="P207" s="55"/>
      <c r="Q207" s="55"/>
      <c r="R207" s="55"/>
      <c r="S207" s="54"/>
      <c r="T207" s="54"/>
    </row>
    <row r="208" spans="1:20" ht="18.75" x14ac:dyDescent="0.25">
      <c r="A208" s="53" t="str">
        <f>Oferta!C209</f>
        <v>KSMXN660KF</v>
      </c>
      <c r="B208" s="54"/>
      <c r="C208" s="16">
        <v>5902012647288</v>
      </c>
      <c r="D208" s="54">
        <v>8</v>
      </c>
      <c r="E208" s="54">
        <v>4.5999999999999999E-2</v>
      </c>
      <c r="F208" s="55">
        <v>20</v>
      </c>
      <c r="G208" s="55">
        <v>120</v>
      </c>
      <c r="H208" s="55">
        <v>195</v>
      </c>
      <c r="I208" s="55">
        <v>5902012647523</v>
      </c>
      <c r="J208" s="55">
        <v>8</v>
      </c>
      <c r="K208" s="55">
        <f t="shared" si="12"/>
        <v>64</v>
      </c>
      <c r="L208" s="54">
        <f t="shared" si="13"/>
        <v>0.36799999999999999</v>
      </c>
      <c r="M208" s="54" t="s">
        <v>1302</v>
      </c>
      <c r="N208" s="54" t="s">
        <v>1295</v>
      </c>
      <c r="O208" s="55"/>
      <c r="P208" s="55"/>
      <c r="Q208" s="55"/>
      <c r="R208" s="55"/>
      <c r="S208" s="54"/>
      <c r="T208" s="54"/>
    </row>
    <row r="209" spans="1:20" ht="18.75" x14ac:dyDescent="0.25">
      <c r="A209" s="53" t="str">
        <f>Oferta!C210</f>
        <v>KSMXN680KF</v>
      </c>
      <c r="B209" s="54"/>
      <c r="C209" s="16">
        <v>5902012647295</v>
      </c>
      <c r="D209" s="54">
        <v>7</v>
      </c>
      <c r="E209" s="54">
        <v>0.06</v>
      </c>
      <c r="F209" s="55">
        <v>20</v>
      </c>
      <c r="G209" s="55">
        <v>120</v>
      </c>
      <c r="H209" s="55">
        <v>195</v>
      </c>
      <c r="I209" s="55">
        <v>5902012647530</v>
      </c>
      <c r="J209" s="55">
        <v>8</v>
      </c>
      <c r="K209" s="55">
        <f t="shared" si="12"/>
        <v>56</v>
      </c>
      <c r="L209" s="54">
        <f t="shared" si="13"/>
        <v>0.48</v>
      </c>
      <c r="M209" s="54" t="s">
        <v>1302</v>
      </c>
      <c r="N209" s="54" t="s">
        <v>1295</v>
      </c>
      <c r="O209" s="55"/>
      <c r="P209" s="55"/>
      <c r="Q209" s="55"/>
      <c r="R209" s="55"/>
      <c r="S209" s="54"/>
      <c r="T209" s="54"/>
    </row>
    <row r="210" spans="1:20" ht="18.75" x14ac:dyDescent="0.25">
      <c r="A210" s="53" t="str">
        <f>Oferta!C211</f>
        <v>KSMXN850KF</v>
      </c>
      <c r="B210" s="54"/>
      <c r="C210" s="16">
        <v>5902012649589</v>
      </c>
      <c r="D210" s="54">
        <v>6</v>
      </c>
      <c r="E210" s="54">
        <v>0.74299999999999999</v>
      </c>
      <c r="F210" s="55">
        <v>20</v>
      </c>
      <c r="G210" s="55">
        <v>120</v>
      </c>
      <c r="H210" s="55">
        <v>195</v>
      </c>
      <c r="I210" s="55">
        <v>5902012649596</v>
      </c>
      <c r="J210" s="55">
        <v>8</v>
      </c>
      <c r="K210" s="55">
        <f t="shared" si="12"/>
        <v>48</v>
      </c>
      <c r="L210" s="54">
        <f t="shared" si="13"/>
        <v>5.944</v>
      </c>
      <c r="M210" s="54" t="s">
        <v>1302</v>
      </c>
      <c r="N210" s="54" t="s">
        <v>1295</v>
      </c>
      <c r="O210" s="55"/>
      <c r="P210" s="55"/>
      <c r="Q210" s="55"/>
      <c r="R210" s="55"/>
      <c r="S210" s="54"/>
      <c r="T210" s="54"/>
    </row>
    <row r="211" spans="1:20" ht="18.75" x14ac:dyDescent="0.25">
      <c r="A211" s="53" t="str">
        <f>Oferta!C212</f>
        <v>KSMXN860KF</v>
      </c>
      <c r="B211" s="54"/>
      <c r="C211" s="16">
        <v>5902012647332</v>
      </c>
      <c r="D211" s="54">
        <v>5</v>
      </c>
      <c r="E211" s="54">
        <v>5.2999999999999999E-2</v>
      </c>
      <c r="F211" s="55">
        <v>20</v>
      </c>
      <c r="G211" s="55">
        <v>120</v>
      </c>
      <c r="H211" s="55">
        <v>195</v>
      </c>
      <c r="I211" s="55">
        <v>5902012647578</v>
      </c>
      <c r="J211" s="55">
        <v>8</v>
      </c>
      <c r="K211" s="55">
        <f t="shared" si="12"/>
        <v>40</v>
      </c>
      <c r="L211" s="54">
        <f t="shared" si="13"/>
        <v>0.42399999999999999</v>
      </c>
      <c r="M211" s="54" t="s">
        <v>1302</v>
      </c>
      <c r="N211" s="54" t="s">
        <v>1295</v>
      </c>
      <c r="O211" s="55"/>
      <c r="P211" s="55"/>
      <c r="Q211" s="55"/>
      <c r="R211" s="55"/>
      <c r="S211" s="54"/>
      <c r="T211" s="54"/>
    </row>
    <row r="212" spans="1:20" ht="18.75" x14ac:dyDescent="0.25">
      <c r="A212" s="53" t="str">
        <f>Oferta!C213</f>
        <v>KSMXN880KF</v>
      </c>
      <c r="B212" s="54"/>
      <c r="C212" s="16">
        <v>5902012647349</v>
      </c>
      <c r="D212" s="54">
        <v>4</v>
      </c>
      <c r="E212" s="54">
        <v>5.3999999999999999E-2</v>
      </c>
      <c r="F212" s="55">
        <v>20</v>
      </c>
      <c r="G212" s="55">
        <v>120</v>
      </c>
      <c r="H212" s="55">
        <v>195</v>
      </c>
      <c r="I212" s="55">
        <v>5902012647585</v>
      </c>
      <c r="J212" s="55">
        <v>8</v>
      </c>
      <c r="K212" s="55">
        <f t="shared" si="12"/>
        <v>32</v>
      </c>
      <c r="L212" s="54">
        <f t="shared" si="13"/>
        <v>0.432</v>
      </c>
      <c r="M212" s="54" t="s">
        <v>1302</v>
      </c>
      <c r="N212" s="54" t="s">
        <v>1295</v>
      </c>
      <c r="O212" s="55"/>
      <c r="P212" s="55"/>
      <c r="Q212" s="55"/>
      <c r="R212" s="55"/>
      <c r="S212" s="54"/>
      <c r="T212" s="54"/>
    </row>
    <row r="213" spans="1:20" ht="18.75" x14ac:dyDescent="0.25">
      <c r="A213" s="53" t="str">
        <f>Oferta!C214</f>
        <v>KSMXN8100KF</v>
      </c>
      <c r="B213" s="54"/>
      <c r="C213" s="16">
        <v>5902012647356</v>
      </c>
      <c r="D213" s="54">
        <v>4</v>
      </c>
      <c r="E213" s="54">
        <v>6.7000000000000004E-2</v>
      </c>
      <c r="F213" s="55">
        <v>20</v>
      </c>
      <c r="G213" s="55">
        <v>120</v>
      </c>
      <c r="H213" s="55">
        <v>195</v>
      </c>
      <c r="I213" s="55">
        <v>5902012647592</v>
      </c>
      <c r="J213" s="55">
        <v>8</v>
      </c>
      <c r="K213" s="55">
        <f t="shared" si="12"/>
        <v>32</v>
      </c>
      <c r="L213" s="54">
        <f t="shared" si="13"/>
        <v>0.53600000000000003</v>
      </c>
      <c r="M213" s="54" t="s">
        <v>1302</v>
      </c>
      <c r="N213" s="54" t="s">
        <v>1295</v>
      </c>
      <c r="O213" s="55"/>
      <c r="P213" s="55"/>
      <c r="Q213" s="55"/>
      <c r="R213" s="55"/>
      <c r="S213" s="54"/>
      <c r="T213" s="54"/>
    </row>
    <row r="214" spans="1:20" ht="18.75" x14ac:dyDescent="0.25">
      <c r="A214" s="53" t="str">
        <f>Oferta!C215</f>
        <v>KSMXN8120KF</v>
      </c>
      <c r="B214" s="54"/>
      <c r="C214" s="16">
        <v>5902012648018</v>
      </c>
      <c r="D214" s="54">
        <v>4</v>
      </c>
      <c r="E214" s="54">
        <v>7.8E-2</v>
      </c>
      <c r="F214" s="55">
        <v>20</v>
      </c>
      <c r="G214" s="55">
        <v>80</v>
      </c>
      <c r="H214" s="55">
        <v>310</v>
      </c>
      <c r="I214" s="55">
        <v>5902012648322</v>
      </c>
      <c r="J214" s="55">
        <v>8</v>
      </c>
      <c r="K214" s="55">
        <f t="shared" si="12"/>
        <v>32</v>
      </c>
      <c r="L214" s="54">
        <f t="shared" si="13"/>
        <v>0.624</v>
      </c>
      <c r="M214" s="54" t="s">
        <v>1302</v>
      </c>
      <c r="N214" s="54" t="s">
        <v>1298</v>
      </c>
      <c r="O214" s="55"/>
      <c r="P214" s="55"/>
      <c r="Q214" s="55"/>
      <c r="R214" s="55"/>
      <c r="S214" s="54"/>
      <c r="T214" s="54"/>
    </row>
    <row r="215" spans="1:20" ht="18.75" x14ac:dyDescent="0.25">
      <c r="A215" s="53" t="str">
        <f>Oferta!C216</f>
        <v>KSMXN8140KF</v>
      </c>
      <c r="B215" s="54"/>
      <c r="C215" s="16">
        <v>5902012648025</v>
      </c>
      <c r="D215" s="54">
        <v>4</v>
      </c>
      <c r="E215" s="54">
        <v>8.6999999999999994E-2</v>
      </c>
      <c r="F215" s="55">
        <v>20</v>
      </c>
      <c r="G215" s="55">
        <v>80</v>
      </c>
      <c r="H215" s="55">
        <v>310</v>
      </c>
      <c r="I215" s="55">
        <v>5902012648346</v>
      </c>
      <c r="J215" s="55">
        <v>8</v>
      </c>
      <c r="K215" s="55">
        <f t="shared" si="12"/>
        <v>32</v>
      </c>
      <c r="L215" s="54">
        <f t="shared" si="13"/>
        <v>0.69599999999999995</v>
      </c>
      <c r="M215" s="54" t="s">
        <v>1302</v>
      </c>
      <c r="N215" s="54" t="s">
        <v>1298</v>
      </c>
      <c r="O215" s="55"/>
      <c r="P215" s="55"/>
      <c r="Q215" s="55"/>
      <c r="R215" s="55"/>
      <c r="S215" s="54"/>
      <c r="T215" s="54"/>
    </row>
    <row r="216" spans="1:20" ht="18.75" x14ac:dyDescent="0.25">
      <c r="A216" s="53" t="str">
        <f>Oferta!C217</f>
        <v>KSMXN8160KF</v>
      </c>
      <c r="B216" s="54"/>
      <c r="C216" s="16">
        <v>5902012648032</v>
      </c>
      <c r="D216" s="54">
        <v>4</v>
      </c>
      <c r="E216" s="54">
        <v>8.7999999999999995E-2</v>
      </c>
      <c r="F216" s="55">
        <v>20</v>
      </c>
      <c r="G216" s="55">
        <v>80</v>
      </c>
      <c r="H216" s="55">
        <v>310</v>
      </c>
      <c r="I216" s="55">
        <v>5902012648360</v>
      </c>
      <c r="J216" s="55">
        <v>8</v>
      </c>
      <c r="K216" s="55">
        <f t="shared" si="12"/>
        <v>32</v>
      </c>
      <c r="L216" s="54">
        <f t="shared" si="13"/>
        <v>0.70399999999999996</v>
      </c>
      <c r="M216" s="54" t="s">
        <v>1302</v>
      </c>
      <c r="N216" s="54" t="s">
        <v>1298</v>
      </c>
      <c r="O216" s="55"/>
      <c r="P216" s="55"/>
      <c r="Q216" s="55"/>
      <c r="R216" s="55"/>
      <c r="S216" s="54"/>
      <c r="T216" s="54"/>
    </row>
    <row r="217" spans="1:20" ht="18.75" x14ac:dyDescent="0.25">
      <c r="A217" s="53" t="str">
        <f>Oferta!C218</f>
        <v>KSMXN8180KF</v>
      </c>
      <c r="B217" s="54"/>
      <c r="C217" s="16">
        <v>5902012648049</v>
      </c>
      <c r="D217" s="54">
        <v>2</v>
      </c>
      <c r="E217" s="54">
        <v>5.8000000000000003E-2</v>
      </c>
      <c r="F217" s="55">
        <v>20</v>
      </c>
      <c r="G217" s="55">
        <v>80</v>
      </c>
      <c r="H217" s="55">
        <v>310</v>
      </c>
      <c r="I217" s="55">
        <v>5902012648384</v>
      </c>
      <c r="J217" s="55">
        <v>8</v>
      </c>
      <c r="K217" s="55">
        <f t="shared" si="12"/>
        <v>16</v>
      </c>
      <c r="L217" s="54">
        <f t="shared" si="13"/>
        <v>0.46400000000000002</v>
      </c>
      <c r="M217" s="54" t="s">
        <v>1302</v>
      </c>
      <c r="N217" s="54" t="s">
        <v>1298</v>
      </c>
      <c r="O217" s="55"/>
      <c r="P217" s="55"/>
      <c r="Q217" s="55"/>
      <c r="R217" s="55"/>
      <c r="S217" s="54"/>
      <c r="T217" s="54"/>
    </row>
    <row r="218" spans="1:20" ht="18.75" x14ac:dyDescent="0.25">
      <c r="A218" s="53" t="str">
        <f>Oferta!C219</f>
        <v>KSMXN8200KF</v>
      </c>
      <c r="B218" s="54"/>
      <c r="C218" s="16">
        <v>5902012648056</v>
      </c>
      <c r="D218" s="54">
        <v>2</v>
      </c>
      <c r="E218" s="54">
        <v>6.3E-2</v>
      </c>
      <c r="F218" s="55">
        <v>20</v>
      </c>
      <c r="G218" s="55">
        <v>80</v>
      </c>
      <c r="H218" s="55">
        <v>310</v>
      </c>
      <c r="I218" s="55">
        <v>5902012648407</v>
      </c>
      <c r="J218" s="55">
        <v>8</v>
      </c>
      <c r="K218" s="55">
        <f t="shared" si="12"/>
        <v>16</v>
      </c>
      <c r="L218" s="54">
        <f t="shared" si="13"/>
        <v>0.504</v>
      </c>
      <c r="M218" s="54" t="s">
        <v>1302</v>
      </c>
      <c r="N218" s="54" t="s">
        <v>1298</v>
      </c>
      <c r="O218" s="55"/>
      <c r="P218" s="55"/>
      <c r="Q218" s="55"/>
      <c r="R218" s="55"/>
      <c r="S218" s="54"/>
      <c r="T218" s="54"/>
    </row>
    <row r="219" spans="1:20" ht="19.5" thickBot="1" x14ac:dyDescent="0.3">
      <c r="A219" s="58" t="str">
        <f>Oferta!C220</f>
        <v>KSMXN8220KF</v>
      </c>
      <c r="B219" s="63"/>
      <c r="C219" s="27">
        <v>5902012648063</v>
      </c>
      <c r="D219" s="63">
        <v>2</v>
      </c>
      <c r="E219" s="63">
        <v>6.8000000000000005E-2</v>
      </c>
      <c r="F219" s="64">
        <v>20</v>
      </c>
      <c r="G219" s="64">
        <v>80</v>
      </c>
      <c r="H219" s="64">
        <v>310</v>
      </c>
      <c r="I219" s="64">
        <v>5902012648421</v>
      </c>
      <c r="J219" s="64">
        <v>8</v>
      </c>
      <c r="K219" s="64">
        <f t="shared" si="12"/>
        <v>16</v>
      </c>
      <c r="L219" s="63">
        <f t="shared" si="13"/>
        <v>0.54400000000000004</v>
      </c>
      <c r="M219" s="63" t="s">
        <v>1302</v>
      </c>
      <c r="N219" s="63" t="s">
        <v>1298</v>
      </c>
      <c r="O219" s="64"/>
      <c r="P219" s="64"/>
      <c r="Q219" s="64"/>
      <c r="R219" s="64"/>
      <c r="S219" s="63"/>
      <c r="T219" s="63"/>
    </row>
    <row r="220" spans="1:20" ht="18.75" x14ac:dyDescent="0.25">
      <c r="A220" s="57" t="str">
        <f>Oferta!C221</f>
        <v>KSMDK660SP</v>
      </c>
      <c r="B220" s="78">
        <v>73170060</v>
      </c>
      <c r="C220" s="22">
        <v>5907418864666</v>
      </c>
      <c r="D220" s="61">
        <v>200</v>
      </c>
      <c r="E220" s="61">
        <v>1.0840000000000001</v>
      </c>
      <c r="F220" s="62">
        <v>216</v>
      </c>
      <c r="G220" s="62">
        <v>148</v>
      </c>
      <c r="H220" s="62">
        <v>90</v>
      </c>
      <c r="I220" s="62">
        <v>5908249197435</v>
      </c>
      <c r="J220" s="62">
        <v>12</v>
      </c>
      <c r="K220" s="62">
        <f t="shared" si="12"/>
        <v>2400</v>
      </c>
      <c r="L220" s="61">
        <f t="shared" si="13"/>
        <v>13.008000000000001</v>
      </c>
      <c r="M220" s="61" t="s">
        <v>1301</v>
      </c>
      <c r="N220" s="61" t="s">
        <v>1293</v>
      </c>
      <c r="O220" s="62"/>
      <c r="P220" s="62"/>
      <c r="Q220" s="62"/>
      <c r="R220" s="62"/>
      <c r="S220" s="61"/>
      <c r="T220" s="61"/>
    </row>
    <row r="221" spans="1:20" ht="18.75" x14ac:dyDescent="0.25">
      <c r="A221" s="53" t="str">
        <f>Oferta!C222</f>
        <v>KSMDK680SP</v>
      </c>
      <c r="B221" s="78">
        <v>73170060</v>
      </c>
      <c r="C221" s="16">
        <v>5907418864673</v>
      </c>
      <c r="D221" s="54">
        <v>200</v>
      </c>
      <c r="E221" s="54">
        <v>1.272</v>
      </c>
      <c r="F221" s="55">
        <v>216</v>
      </c>
      <c r="G221" s="55">
        <v>148</v>
      </c>
      <c r="H221" s="55">
        <v>90</v>
      </c>
      <c r="I221" s="55">
        <v>5908249197442</v>
      </c>
      <c r="J221" s="55">
        <v>12</v>
      </c>
      <c r="K221" s="55">
        <f t="shared" si="12"/>
        <v>2400</v>
      </c>
      <c r="L221" s="54">
        <f t="shared" si="13"/>
        <v>15.263999999999999</v>
      </c>
      <c r="M221" s="54" t="s">
        <v>1301</v>
      </c>
      <c r="N221" s="54" t="s">
        <v>1293</v>
      </c>
      <c r="O221" s="55"/>
      <c r="P221" s="55"/>
      <c r="Q221" s="55"/>
      <c r="R221" s="55"/>
      <c r="S221" s="54"/>
      <c r="T221" s="54"/>
    </row>
    <row r="222" spans="1:20" ht="18.75" x14ac:dyDescent="0.25">
      <c r="A222" s="53" t="str">
        <f>Oferta!C223</f>
        <v>KSMDK860SP</v>
      </c>
      <c r="B222" s="78">
        <v>73170060</v>
      </c>
      <c r="C222" s="16">
        <v>5907418865144</v>
      </c>
      <c r="D222" s="54">
        <v>100</v>
      </c>
      <c r="E222" s="54">
        <v>0.94099999999999995</v>
      </c>
      <c r="F222" s="55">
        <v>216</v>
      </c>
      <c r="G222" s="55">
        <v>148</v>
      </c>
      <c r="H222" s="55">
        <v>90</v>
      </c>
      <c r="I222" s="55">
        <v>5908249197459</v>
      </c>
      <c r="J222" s="55">
        <v>12</v>
      </c>
      <c r="K222" s="55">
        <f t="shared" si="12"/>
        <v>1200</v>
      </c>
      <c r="L222" s="54">
        <f t="shared" si="13"/>
        <v>11.292</v>
      </c>
      <c r="M222" s="54" t="s">
        <v>1301</v>
      </c>
      <c r="N222" s="54" t="s">
        <v>1293</v>
      </c>
      <c r="O222" s="55"/>
      <c r="P222" s="55"/>
      <c r="Q222" s="55"/>
      <c r="R222" s="55"/>
      <c r="S222" s="54"/>
      <c r="T222" s="54"/>
    </row>
    <row r="223" spans="1:20" ht="18.75" x14ac:dyDescent="0.25">
      <c r="A223" s="53" t="str">
        <f>Oferta!C224</f>
        <v>KSMDK880SP</v>
      </c>
      <c r="B223" s="78">
        <v>73170060</v>
      </c>
      <c r="C223" s="16">
        <v>5907418865137</v>
      </c>
      <c r="D223" s="54">
        <v>100</v>
      </c>
      <c r="E223" s="54">
        <v>1.2629999999999999</v>
      </c>
      <c r="F223" s="55">
        <v>216</v>
      </c>
      <c r="G223" s="55">
        <v>148</v>
      </c>
      <c r="H223" s="55">
        <v>90</v>
      </c>
      <c r="I223" s="55">
        <v>5908249197466</v>
      </c>
      <c r="J223" s="55">
        <v>12</v>
      </c>
      <c r="K223" s="55">
        <f t="shared" si="12"/>
        <v>1200</v>
      </c>
      <c r="L223" s="54">
        <f t="shared" si="13"/>
        <v>15.155999999999999</v>
      </c>
      <c r="M223" s="54" t="s">
        <v>1301</v>
      </c>
      <c r="N223" s="54" t="s">
        <v>1293</v>
      </c>
      <c r="O223" s="55"/>
      <c r="P223" s="55"/>
      <c r="Q223" s="55"/>
      <c r="R223" s="55"/>
      <c r="S223" s="54"/>
      <c r="T223" s="54"/>
    </row>
    <row r="224" spans="1:20" ht="18.75" x14ac:dyDescent="0.25">
      <c r="A224" s="53" t="str">
        <f>Oferta!C225</f>
        <v>KSMDK8100SP</v>
      </c>
      <c r="B224" s="78">
        <v>73170060</v>
      </c>
      <c r="C224" s="16">
        <v>5904259639934</v>
      </c>
      <c r="D224" s="54">
        <v>100</v>
      </c>
      <c r="E224" s="54">
        <v>1.4850000000000001</v>
      </c>
      <c r="F224" s="55">
        <v>216</v>
      </c>
      <c r="G224" s="55">
        <v>148</v>
      </c>
      <c r="H224" s="55">
        <v>90</v>
      </c>
      <c r="I224" s="55">
        <v>5908249197473</v>
      </c>
      <c r="J224" s="55">
        <v>12</v>
      </c>
      <c r="K224" s="55">
        <f t="shared" si="12"/>
        <v>1200</v>
      </c>
      <c r="L224" s="54">
        <f t="shared" si="13"/>
        <v>17.82</v>
      </c>
      <c r="M224" s="54" t="s">
        <v>1301</v>
      </c>
      <c r="N224" s="54" t="s">
        <v>1293</v>
      </c>
      <c r="O224" s="55"/>
      <c r="P224" s="55"/>
      <c r="Q224" s="55"/>
      <c r="R224" s="55"/>
      <c r="S224" s="54"/>
      <c r="T224" s="54"/>
    </row>
    <row r="225" spans="1:20" ht="18.75" x14ac:dyDescent="0.25">
      <c r="A225" s="53" t="str">
        <f>Oferta!C226</f>
        <v>KSMDK8120SP</v>
      </c>
      <c r="B225" s="78">
        <v>73170060</v>
      </c>
      <c r="C225" s="16">
        <v>5904259639941</v>
      </c>
      <c r="D225" s="54">
        <v>100</v>
      </c>
      <c r="E225" s="54">
        <v>1.7450000000000001</v>
      </c>
      <c r="F225" s="55">
        <v>216</v>
      </c>
      <c r="G225" s="55">
        <v>148</v>
      </c>
      <c r="H225" s="55">
        <v>90</v>
      </c>
      <c r="I225" s="55">
        <v>5908249197480</v>
      </c>
      <c r="J225" s="55">
        <v>12</v>
      </c>
      <c r="K225" s="55">
        <f t="shared" si="12"/>
        <v>1200</v>
      </c>
      <c r="L225" s="54">
        <f t="shared" si="13"/>
        <v>20.94</v>
      </c>
      <c r="M225" s="54" t="s">
        <v>1301</v>
      </c>
      <c r="N225" s="54" t="s">
        <v>1293</v>
      </c>
      <c r="O225" s="55"/>
      <c r="P225" s="55"/>
      <c r="Q225" s="55"/>
      <c r="R225" s="55"/>
      <c r="S225" s="54"/>
      <c r="T225" s="54"/>
    </row>
    <row r="226" spans="1:20" ht="18.75" x14ac:dyDescent="0.25">
      <c r="A226" s="53" t="str">
        <f>Oferta!C227</f>
        <v>KSMDK8140SP</v>
      </c>
      <c r="B226" s="78">
        <v>73170060</v>
      </c>
      <c r="C226" s="16">
        <v>5904259639958</v>
      </c>
      <c r="D226" s="54">
        <v>50</v>
      </c>
      <c r="E226" s="54">
        <v>0.95299999999999996</v>
      </c>
      <c r="F226" s="55">
        <v>216</v>
      </c>
      <c r="G226" s="55">
        <v>148</v>
      </c>
      <c r="H226" s="55">
        <v>90</v>
      </c>
      <c r="I226" s="55">
        <v>5908249197497</v>
      </c>
      <c r="J226" s="55">
        <v>12</v>
      </c>
      <c r="K226" s="55">
        <f t="shared" si="12"/>
        <v>600</v>
      </c>
      <c r="L226" s="54">
        <f t="shared" si="13"/>
        <v>11.436</v>
      </c>
      <c r="M226" s="54" t="s">
        <v>1301</v>
      </c>
      <c r="N226" s="54" t="s">
        <v>1293</v>
      </c>
      <c r="O226" s="55"/>
      <c r="P226" s="55"/>
      <c r="Q226" s="55"/>
      <c r="R226" s="55"/>
      <c r="S226" s="54"/>
      <c r="T226" s="54"/>
    </row>
    <row r="227" spans="1:20" ht="18.75" x14ac:dyDescent="0.25">
      <c r="A227" s="53" t="str">
        <f>Oferta!C228</f>
        <v>KSMDK8160SP</v>
      </c>
      <c r="B227" s="78">
        <v>73170060</v>
      </c>
      <c r="C227" s="16">
        <v>5904259639965</v>
      </c>
      <c r="D227" s="54">
        <v>50</v>
      </c>
      <c r="E227" s="54">
        <v>1.079</v>
      </c>
      <c r="F227" s="55">
        <v>216</v>
      </c>
      <c r="G227" s="55">
        <v>148</v>
      </c>
      <c r="H227" s="55">
        <v>90</v>
      </c>
      <c r="I227" s="55">
        <v>5908249197503</v>
      </c>
      <c r="J227" s="55">
        <v>12</v>
      </c>
      <c r="K227" s="55">
        <f t="shared" si="12"/>
        <v>600</v>
      </c>
      <c r="L227" s="54">
        <f t="shared" si="13"/>
        <v>12.948</v>
      </c>
      <c r="M227" s="54" t="s">
        <v>1301</v>
      </c>
      <c r="N227" s="54" t="s">
        <v>1293</v>
      </c>
      <c r="O227" s="55"/>
      <c r="P227" s="55"/>
      <c r="Q227" s="55"/>
      <c r="R227" s="55"/>
      <c r="S227" s="54"/>
      <c r="T227" s="54"/>
    </row>
    <row r="228" spans="1:20" ht="18.75" x14ac:dyDescent="0.25">
      <c r="A228" s="53" t="str">
        <f>Oferta!C229</f>
        <v>KSMDK10100SP</v>
      </c>
      <c r="B228" s="78">
        <v>73170060</v>
      </c>
      <c r="C228" s="16">
        <v>5907418860538</v>
      </c>
      <c r="D228" s="54">
        <v>50</v>
      </c>
      <c r="E228" s="54">
        <v>1.4610000000000001</v>
      </c>
      <c r="F228" s="55">
        <v>216</v>
      </c>
      <c r="G228" s="55">
        <v>148</v>
      </c>
      <c r="H228" s="55">
        <v>90</v>
      </c>
      <c r="I228" s="55">
        <v>5908249197510</v>
      </c>
      <c r="J228" s="55">
        <v>12</v>
      </c>
      <c r="K228" s="55">
        <f t="shared" si="12"/>
        <v>600</v>
      </c>
      <c r="L228" s="54">
        <f t="shared" si="13"/>
        <v>17.532</v>
      </c>
      <c r="M228" s="54" t="s">
        <v>1301</v>
      </c>
      <c r="N228" s="54" t="s">
        <v>1293</v>
      </c>
      <c r="O228" s="55"/>
      <c r="P228" s="55"/>
      <c r="Q228" s="55"/>
      <c r="R228" s="55"/>
      <c r="S228" s="54"/>
      <c r="T228" s="54"/>
    </row>
    <row r="229" spans="1:20" ht="18.75" x14ac:dyDescent="0.25">
      <c r="A229" s="53" t="str">
        <f>Oferta!C230</f>
        <v>KSMDK10120SP</v>
      </c>
      <c r="B229" s="78">
        <v>73170060</v>
      </c>
      <c r="C229" s="16">
        <v>5907418860545</v>
      </c>
      <c r="D229" s="54">
        <v>50</v>
      </c>
      <c r="E229" s="54">
        <v>1.7050000000000001</v>
      </c>
      <c r="F229" s="55">
        <v>216</v>
      </c>
      <c r="G229" s="55">
        <v>148</v>
      </c>
      <c r="H229" s="55">
        <v>90</v>
      </c>
      <c r="I229" s="55">
        <v>5908249197527</v>
      </c>
      <c r="J229" s="55">
        <v>12</v>
      </c>
      <c r="K229" s="55">
        <f t="shared" si="12"/>
        <v>600</v>
      </c>
      <c r="L229" s="54">
        <f t="shared" si="13"/>
        <v>20.46</v>
      </c>
      <c r="M229" s="54" t="s">
        <v>1301</v>
      </c>
      <c r="N229" s="54" t="s">
        <v>1293</v>
      </c>
      <c r="O229" s="55"/>
      <c r="P229" s="55"/>
      <c r="Q229" s="55"/>
      <c r="R229" s="55"/>
      <c r="S229" s="54"/>
      <c r="T229" s="54"/>
    </row>
    <row r="230" spans="1:20" ht="18.75" x14ac:dyDescent="0.25">
      <c r="A230" s="53" t="str">
        <f>Oferta!C231</f>
        <v>KSMDK10140SP</v>
      </c>
      <c r="B230" s="78">
        <v>73170060</v>
      </c>
      <c r="C230" s="16">
        <v>5907418860552</v>
      </c>
      <c r="D230" s="54">
        <v>50</v>
      </c>
      <c r="E230" s="54">
        <v>1.8520000000000001</v>
      </c>
      <c r="F230" s="55">
        <v>216</v>
      </c>
      <c r="G230" s="55">
        <v>148</v>
      </c>
      <c r="H230" s="55">
        <v>90</v>
      </c>
      <c r="I230" s="55">
        <v>5908249197534</v>
      </c>
      <c r="J230" s="55">
        <v>12</v>
      </c>
      <c r="K230" s="55">
        <f t="shared" si="12"/>
        <v>600</v>
      </c>
      <c r="L230" s="54">
        <f t="shared" si="13"/>
        <v>22.224</v>
      </c>
      <c r="M230" s="54" t="s">
        <v>1301</v>
      </c>
      <c r="N230" s="54" t="s">
        <v>1293</v>
      </c>
      <c r="O230" s="55"/>
      <c r="P230" s="55"/>
      <c r="Q230" s="55"/>
      <c r="R230" s="55"/>
      <c r="S230" s="54"/>
      <c r="T230" s="54"/>
    </row>
    <row r="231" spans="1:20" ht="18.75" x14ac:dyDescent="0.25">
      <c r="A231" s="53" t="str">
        <f>Oferta!C232</f>
        <v>KSMDK10160SP</v>
      </c>
      <c r="B231" s="78">
        <v>73170060</v>
      </c>
      <c r="C231" s="16">
        <v>5907418860569</v>
      </c>
      <c r="D231" s="54">
        <v>50</v>
      </c>
      <c r="E231" s="54">
        <v>2.1680000000000001</v>
      </c>
      <c r="F231" s="55">
        <v>216</v>
      </c>
      <c r="G231" s="55">
        <v>148</v>
      </c>
      <c r="H231" s="55">
        <v>90</v>
      </c>
      <c r="I231" s="55">
        <v>5908249197541</v>
      </c>
      <c r="J231" s="55">
        <v>12</v>
      </c>
      <c r="K231" s="55">
        <f t="shared" si="12"/>
        <v>600</v>
      </c>
      <c r="L231" s="54">
        <f t="shared" si="13"/>
        <v>26.016000000000002</v>
      </c>
      <c r="M231" s="54" t="s">
        <v>1301</v>
      </c>
      <c r="N231" s="54" t="s">
        <v>1293</v>
      </c>
      <c r="O231" s="55"/>
      <c r="P231" s="55"/>
      <c r="Q231" s="55"/>
      <c r="R231" s="55"/>
      <c r="S231" s="54"/>
      <c r="T231" s="54"/>
    </row>
    <row r="232" spans="1:20" ht="18.75" x14ac:dyDescent="0.25">
      <c r="A232" s="53" t="str">
        <f>Oferta!C233</f>
        <v>KSMDK10180SP</v>
      </c>
      <c r="B232" s="78">
        <v>73170060</v>
      </c>
      <c r="C232" s="16">
        <v>5907418864789</v>
      </c>
      <c r="D232" s="54">
        <v>50</v>
      </c>
      <c r="E232" s="54">
        <v>2.4140000000000001</v>
      </c>
      <c r="F232" s="55">
        <v>216</v>
      </c>
      <c r="G232" s="55">
        <v>148</v>
      </c>
      <c r="H232" s="55">
        <v>90</v>
      </c>
      <c r="I232" s="55">
        <v>5908249197558</v>
      </c>
      <c r="J232" s="55">
        <v>12</v>
      </c>
      <c r="K232" s="55">
        <f t="shared" si="12"/>
        <v>600</v>
      </c>
      <c r="L232" s="54">
        <f t="shared" si="13"/>
        <v>28.968000000000004</v>
      </c>
      <c r="M232" s="54" t="s">
        <v>1301</v>
      </c>
      <c r="N232" s="54" t="s">
        <v>1293</v>
      </c>
      <c r="O232" s="55"/>
      <c r="P232" s="55"/>
      <c r="Q232" s="55"/>
      <c r="R232" s="55"/>
      <c r="S232" s="54"/>
      <c r="T232" s="54"/>
    </row>
    <row r="233" spans="1:20" ht="18.75" x14ac:dyDescent="0.25">
      <c r="A233" s="53" t="str">
        <f>Oferta!C234</f>
        <v>KSMDK10200SP</v>
      </c>
      <c r="B233" s="78">
        <v>73170060</v>
      </c>
      <c r="C233" s="16">
        <v>5907418864796</v>
      </c>
      <c r="D233" s="54">
        <v>50</v>
      </c>
      <c r="E233" s="54">
        <v>2.6320000000000001</v>
      </c>
      <c r="F233" s="55">
        <v>216</v>
      </c>
      <c r="G233" s="55">
        <v>148</v>
      </c>
      <c r="H233" s="55">
        <v>90</v>
      </c>
      <c r="I233" s="55">
        <v>5908249197565</v>
      </c>
      <c r="J233" s="55">
        <v>12</v>
      </c>
      <c r="K233" s="55">
        <f t="shared" si="12"/>
        <v>600</v>
      </c>
      <c r="L233" s="54">
        <f t="shared" si="13"/>
        <v>31.584000000000003</v>
      </c>
      <c r="M233" s="54" t="s">
        <v>1301</v>
      </c>
      <c r="N233" s="54" t="s">
        <v>1293</v>
      </c>
      <c r="O233" s="55"/>
      <c r="P233" s="55"/>
      <c r="Q233" s="55"/>
      <c r="R233" s="55"/>
      <c r="S233" s="54"/>
      <c r="T233" s="54"/>
    </row>
    <row r="234" spans="1:20" ht="18.75" x14ac:dyDescent="0.25">
      <c r="A234" s="53" t="str">
        <f>Oferta!C235</f>
        <v>KSMDK10220SP</v>
      </c>
      <c r="B234" s="78">
        <v>73170060</v>
      </c>
      <c r="C234" s="16">
        <v>5907418864802</v>
      </c>
      <c r="D234" s="54">
        <v>50</v>
      </c>
      <c r="E234" s="54">
        <v>2.9169999999999998</v>
      </c>
      <c r="F234" s="55">
        <v>378</v>
      </c>
      <c r="G234" s="55">
        <v>170</v>
      </c>
      <c r="H234" s="55">
        <v>65</v>
      </c>
      <c r="I234" s="55"/>
      <c r="J234" s="55"/>
      <c r="K234" s="55"/>
      <c r="L234" s="54">
        <f t="shared" si="13"/>
        <v>0</v>
      </c>
      <c r="M234" s="54"/>
      <c r="N234" s="54"/>
      <c r="O234" s="55"/>
      <c r="P234" s="55"/>
      <c r="Q234" s="55"/>
      <c r="R234" s="55"/>
      <c r="S234" s="54"/>
      <c r="T234" s="54"/>
    </row>
    <row r="235" spans="1:20" ht="18.75" x14ac:dyDescent="0.25">
      <c r="A235" s="53" t="str">
        <f>Oferta!C236</f>
        <v>KSMDK10260SP</v>
      </c>
      <c r="B235" s="78">
        <v>73170060</v>
      </c>
      <c r="C235" s="16">
        <v>5907418876799</v>
      </c>
      <c r="D235" s="54">
        <v>20</v>
      </c>
      <c r="E235" s="54">
        <v>1.421</v>
      </c>
      <c r="F235" s="55">
        <v>378</v>
      </c>
      <c r="G235" s="55">
        <v>170</v>
      </c>
      <c r="H235" s="55">
        <v>65</v>
      </c>
      <c r="I235" s="55"/>
      <c r="J235" s="55"/>
      <c r="K235" s="55"/>
      <c r="L235" s="54">
        <f t="shared" si="13"/>
        <v>0</v>
      </c>
      <c r="M235" s="54"/>
      <c r="N235" s="54"/>
      <c r="O235" s="55"/>
      <c r="P235" s="55"/>
      <c r="Q235" s="55"/>
      <c r="R235" s="55"/>
      <c r="S235" s="54"/>
      <c r="T235" s="54"/>
    </row>
    <row r="236" spans="1:20" ht="18.75" x14ac:dyDescent="0.25">
      <c r="A236" s="53" t="str">
        <f>Oferta!C237</f>
        <v>KSMDK10300SP</v>
      </c>
      <c r="B236" s="78">
        <v>73170060</v>
      </c>
      <c r="C236" s="16">
        <v>5907418876805</v>
      </c>
      <c r="D236" s="54">
        <v>20</v>
      </c>
      <c r="E236" s="54">
        <v>1.6359999999999999</v>
      </c>
      <c r="F236" s="55">
        <v>378</v>
      </c>
      <c r="G236" s="55">
        <v>170</v>
      </c>
      <c r="H236" s="55">
        <v>65</v>
      </c>
      <c r="I236" s="55"/>
      <c r="J236" s="55"/>
      <c r="K236" s="55"/>
      <c r="L236" s="54">
        <f t="shared" si="13"/>
        <v>0</v>
      </c>
      <c r="M236" s="54"/>
      <c r="N236" s="54"/>
      <c r="O236" s="55"/>
      <c r="P236" s="55"/>
      <c r="Q236" s="55"/>
      <c r="R236" s="55"/>
      <c r="S236" s="54"/>
      <c r="T236" s="54"/>
    </row>
    <row r="237" spans="1:20" ht="19.5" thickBot="1" x14ac:dyDescent="0.3">
      <c r="A237" s="56" t="str">
        <f>Oferta!C238</f>
        <v>KSMDK10340SP</v>
      </c>
      <c r="B237" s="78">
        <v>73170060</v>
      </c>
      <c r="C237" s="32">
        <v>5907418876812</v>
      </c>
      <c r="D237" s="59">
        <v>20</v>
      </c>
      <c r="E237" s="59">
        <v>1.8280000000000001</v>
      </c>
      <c r="F237" s="60">
        <v>378</v>
      </c>
      <c r="G237" s="60">
        <v>170</v>
      </c>
      <c r="H237" s="60">
        <v>65</v>
      </c>
      <c r="I237" s="60"/>
      <c r="J237" s="60"/>
      <c r="K237" s="60"/>
      <c r="L237" s="59">
        <f t="shared" si="13"/>
        <v>0</v>
      </c>
      <c r="M237" s="59"/>
      <c r="N237" s="59"/>
      <c r="O237" s="60"/>
      <c r="P237" s="60"/>
      <c r="Q237" s="60"/>
      <c r="R237" s="60"/>
      <c r="S237" s="59"/>
      <c r="T237" s="59"/>
    </row>
    <row r="238" spans="1:20" ht="18.75" x14ac:dyDescent="0.25">
      <c r="A238" s="57" t="str">
        <f>Oferta!C239</f>
        <v>KSMDK660SF30</v>
      </c>
      <c r="B238" s="78">
        <v>73170060</v>
      </c>
      <c r="C238" s="22">
        <v>5902012648070</v>
      </c>
      <c r="D238" s="61">
        <v>30</v>
      </c>
      <c r="E238" s="61">
        <v>0.14699999999999999</v>
      </c>
      <c r="F238" s="62">
        <v>30</v>
      </c>
      <c r="G238" s="62">
        <v>140</v>
      </c>
      <c r="H238" s="62">
        <v>250</v>
      </c>
      <c r="I238" s="62">
        <v>5902012648179</v>
      </c>
      <c r="J238" s="62">
        <v>15</v>
      </c>
      <c r="K238" s="62">
        <f t="shared" si="12"/>
        <v>450</v>
      </c>
      <c r="L238" s="61">
        <f t="shared" si="13"/>
        <v>2.2050000000000001</v>
      </c>
      <c r="M238" s="61" t="s">
        <v>1301</v>
      </c>
      <c r="N238" s="61" t="s">
        <v>1294</v>
      </c>
      <c r="O238" s="62">
        <v>5908249191105</v>
      </c>
      <c r="P238" s="62">
        <v>8</v>
      </c>
      <c r="Q238" s="62">
        <f t="shared" ref="Q238:Q242" si="16">P238*D238</f>
        <v>240</v>
      </c>
      <c r="R238" s="62">
        <f t="shared" ref="R238:R242" si="17">P238*E238</f>
        <v>1.1759999999999999</v>
      </c>
      <c r="S238" s="61" t="s">
        <v>1297</v>
      </c>
      <c r="T238" s="61" t="s">
        <v>1297</v>
      </c>
    </row>
    <row r="239" spans="1:20" ht="18.75" x14ac:dyDescent="0.25">
      <c r="A239" s="53" t="str">
        <f>Oferta!C240</f>
        <v>KSMDK680SF25</v>
      </c>
      <c r="B239" s="78">
        <v>73170060</v>
      </c>
      <c r="C239" s="16">
        <v>5902012648094</v>
      </c>
      <c r="D239" s="54">
        <v>25</v>
      </c>
      <c r="E239" s="54">
        <v>0.124</v>
      </c>
      <c r="F239" s="55">
        <v>30</v>
      </c>
      <c r="G239" s="55">
        <v>140</v>
      </c>
      <c r="H239" s="55">
        <v>250</v>
      </c>
      <c r="I239" s="55">
        <v>5902012648193</v>
      </c>
      <c r="J239" s="55">
        <v>15</v>
      </c>
      <c r="K239" s="55">
        <f t="shared" si="12"/>
        <v>375</v>
      </c>
      <c r="L239" s="54">
        <f t="shared" si="13"/>
        <v>1.8599999999999999</v>
      </c>
      <c r="M239" s="54" t="s">
        <v>1301</v>
      </c>
      <c r="N239" s="54" t="s">
        <v>1294</v>
      </c>
      <c r="O239" s="55">
        <v>5908249191112</v>
      </c>
      <c r="P239" s="55">
        <v>8</v>
      </c>
      <c r="Q239" s="55">
        <f t="shared" si="16"/>
        <v>200</v>
      </c>
      <c r="R239" s="55">
        <f t="shared" si="17"/>
        <v>0.99199999999999999</v>
      </c>
      <c r="S239" s="54" t="s">
        <v>1297</v>
      </c>
      <c r="T239" s="54" t="s">
        <v>1297</v>
      </c>
    </row>
    <row r="240" spans="1:20" ht="18.75" x14ac:dyDescent="0.25">
      <c r="A240" s="53" t="str">
        <f>Oferta!C241</f>
        <v>KSMDK860SF20</v>
      </c>
      <c r="B240" s="78">
        <v>73170060</v>
      </c>
      <c r="C240" s="16">
        <v>5902012648117</v>
      </c>
      <c r="D240" s="54">
        <v>20</v>
      </c>
      <c r="E240" s="54">
        <v>8.8999999999999996E-2</v>
      </c>
      <c r="F240" s="55">
        <v>30</v>
      </c>
      <c r="G240" s="55">
        <v>140</v>
      </c>
      <c r="H240" s="55">
        <v>250</v>
      </c>
      <c r="I240" s="55">
        <v>5902012648216</v>
      </c>
      <c r="J240" s="55">
        <v>15</v>
      </c>
      <c r="K240" s="55">
        <f t="shared" si="12"/>
        <v>300</v>
      </c>
      <c r="L240" s="54">
        <f t="shared" si="13"/>
        <v>1.335</v>
      </c>
      <c r="M240" s="54" t="s">
        <v>1301</v>
      </c>
      <c r="N240" s="54" t="s">
        <v>1294</v>
      </c>
      <c r="O240" s="55">
        <v>5908249191143</v>
      </c>
      <c r="P240" s="55">
        <v>8</v>
      </c>
      <c r="Q240" s="55">
        <f t="shared" si="16"/>
        <v>160</v>
      </c>
      <c r="R240" s="55">
        <f t="shared" si="17"/>
        <v>0.71199999999999997</v>
      </c>
      <c r="S240" s="54" t="s">
        <v>1297</v>
      </c>
      <c r="T240" s="54" t="s">
        <v>1297</v>
      </c>
    </row>
    <row r="241" spans="1:20" ht="18.75" x14ac:dyDescent="0.25">
      <c r="A241" s="53" t="str">
        <f>Oferta!C242</f>
        <v>KSMDK880SF15</v>
      </c>
      <c r="B241" s="78">
        <v>73170060</v>
      </c>
      <c r="C241" s="16">
        <v>5902012648131</v>
      </c>
      <c r="D241" s="54">
        <v>15</v>
      </c>
      <c r="E241" s="54">
        <v>0.09</v>
      </c>
      <c r="F241" s="55">
        <v>30</v>
      </c>
      <c r="G241" s="55">
        <v>140</v>
      </c>
      <c r="H241" s="55">
        <v>250</v>
      </c>
      <c r="I241" s="55">
        <v>5902012648230</v>
      </c>
      <c r="J241" s="55">
        <v>15</v>
      </c>
      <c r="K241" s="55">
        <f t="shared" si="12"/>
        <v>225</v>
      </c>
      <c r="L241" s="54">
        <f t="shared" si="13"/>
        <v>1.3499999999999999</v>
      </c>
      <c r="M241" s="54" t="s">
        <v>1301</v>
      </c>
      <c r="N241" s="54" t="s">
        <v>1294</v>
      </c>
      <c r="O241" s="55">
        <v>5908249191150</v>
      </c>
      <c r="P241" s="55">
        <v>8</v>
      </c>
      <c r="Q241" s="55">
        <f t="shared" si="16"/>
        <v>120</v>
      </c>
      <c r="R241" s="55">
        <f t="shared" si="17"/>
        <v>0.72</v>
      </c>
      <c r="S241" s="54" t="s">
        <v>1297</v>
      </c>
      <c r="T241" s="54" t="s">
        <v>1297</v>
      </c>
    </row>
    <row r="242" spans="1:20" ht="19.5" thickBot="1" x14ac:dyDescent="0.3">
      <c r="A242" s="56" t="str">
        <f>Oferta!C243</f>
        <v>KSMDK8100SF12</v>
      </c>
      <c r="B242" s="78">
        <v>73170060</v>
      </c>
      <c r="C242" s="32">
        <v>5902012648155</v>
      </c>
      <c r="D242" s="59">
        <v>12</v>
      </c>
      <c r="E242" s="59">
        <v>8.8999999999999996E-2</v>
      </c>
      <c r="F242" s="60">
        <v>30</v>
      </c>
      <c r="G242" s="60">
        <v>140</v>
      </c>
      <c r="H242" s="60">
        <v>250</v>
      </c>
      <c r="I242" s="60">
        <v>5902012648254</v>
      </c>
      <c r="J242" s="60">
        <v>15</v>
      </c>
      <c r="K242" s="60">
        <f t="shared" si="12"/>
        <v>180</v>
      </c>
      <c r="L242" s="59">
        <f t="shared" si="13"/>
        <v>1.335</v>
      </c>
      <c r="M242" s="59" t="s">
        <v>1301</v>
      </c>
      <c r="N242" s="59" t="s">
        <v>1294</v>
      </c>
      <c r="O242" s="60">
        <v>5908249191167</v>
      </c>
      <c r="P242" s="60">
        <v>8</v>
      </c>
      <c r="Q242" s="60">
        <f t="shared" si="16"/>
        <v>96</v>
      </c>
      <c r="R242" s="60">
        <f t="shared" si="17"/>
        <v>0.71199999999999997</v>
      </c>
      <c r="S242" s="59" t="s">
        <v>1297</v>
      </c>
      <c r="T242" s="59" t="s">
        <v>1297</v>
      </c>
    </row>
    <row r="243" spans="1:20" ht="18.75" x14ac:dyDescent="0.25">
      <c r="A243" s="57" t="str">
        <f>Oferta!C244</f>
        <v>KSMDK660SF</v>
      </c>
      <c r="B243" s="78">
        <v>73170060</v>
      </c>
      <c r="C243" s="22">
        <v>5907418864741</v>
      </c>
      <c r="D243" s="61">
        <v>24</v>
      </c>
      <c r="E243" s="61">
        <v>0.13</v>
      </c>
      <c r="F243" s="62">
        <v>20</v>
      </c>
      <c r="G243" s="62">
        <v>120</v>
      </c>
      <c r="H243" s="62">
        <v>195</v>
      </c>
      <c r="I243" s="62">
        <v>5902012643709</v>
      </c>
      <c r="J243" s="62">
        <v>8</v>
      </c>
      <c r="K243" s="62">
        <f t="shared" si="12"/>
        <v>192</v>
      </c>
      <c r="L243" s="61">
        <f t="shared" si="13"/>
        <v>1.04</v>
      </c>
      <c r="M243" s="61" t="s">
        <v>1302</v>
      </c>
      <c r="N243" s="61" t="s">
        <v>1295</v>
      </c>
      <c r="O243" s="62"/>
      <c r="P243" s="62"/>
      <c r="Q243" s="62"/>
      <c r="R243" s="62"/>
      <c r="S243" s="61"/>
      <c r="T243" s="61"/>
    </row>
    <row r="244" spans="1:20" ht="18.75" x14ac:dyDescent="0.25">
      <c r="A244" s="53" t="str">
        <f>Oferta!C245</f>
        <v>KSMDK680SF</v>
      </c>
      <c r="B244" s="78">
        <v>73170060</v>
      </c>
      <c r="C244" s="16">
        <v>5907418864758</v>
      </c>
      <c r="D244" s="54">
        <v>12</v>
      </c>
      <c r="E244" s="54">
        <v>7.8E-2</v>
      </c>
      <c r="F244" s="55">
        <v>20</v>
      </c>
      <c r="G244" s="55">
        <v>120</v>
      </c>
      <c r="H244" s="55">
        <v>195</v>
      </c>
      <c r="I244" s="55">
        <v>5902012263723</v>
      </c>
      <c r="J244" s="55">
        <v>8</v>
      </c>
      <c r="K244" s="55">
        <f t="shared" si="12"/>
        <v>96</v>
      </c>
      <c r="L244" s="54">
        <f t="shared" si="13"/>
        <v>0.624</v>
      </c>
      <c r="M244" s="54" t="s">
        <v>1302</v>
      </c>
      <c r="N244" s="54" t="s">
        <v>1295</v>
      </c>
      <c r="O244" s="55"/>
      <c r="P244" s="55"/>
      <c r="Q244" s="55"/>
      <c r="R244" s="55"/>
      <c r="S244" s="54"/>
      <c r="T244" s="54"/>
    </row>
    <row r="245" spans="1:20" ht="18.75" x14ac:dyDescent="0.25">
      <c r="A245" s="53" t="str">
        <f>Oferta!C246</f>
        <v>KSMDK860SF</v>
      </c>
      <c r="B245" s="78">
        <v>73170060</v>
      </c>
      <c r="C245" s="16">
        <v>5907418865175</v>
      </c>
      <c r="D245" s="54">
        <v>10</v>
      </c>
      <c r="E245" s="54">
        <v>8.3000000000000004E-2</v>
      </c>
      <c r="F245" s="55">
        <v>20</v>
      </c>
      <c r="G245" s="55">
        <v>120</v>
      </c>
      <c r="H245" s="55">
        <v>195</v>
      </c>
      <c r="I245" s="55">
        <v>5902012643747</v>
      </c>
      <c r="J245" s="55">
        <v>8</v>
      </c>
      <c r="K245" s="55">
        <f t="shared" si="12"/>
        <v>80</v>
      </c>
      <c r="L245" s="54">
        <f t="shared" si="13"/>
        <v>0.66400000000000003</v>
      </c>
      <c r="M245" s="54" t="s">
        <v>1302</v>
      </c>
      <c r="N245" s="54" t="s">
        <v>1295</v>
      </c>
      <c r="O245" s="55"/>
      <c r="P245" s="55"/>
      <c r="Q245" s="55"/>
      <c r="R245" s="55"/>
      <c r="S245" s="54"/>
      <c r="T245" s="54"/>
    </row>
    <row r="246" spans="1:20" ht="18.75" x14ac:dyDescent="0.25">
      <c r="A246" s="53" t="str">
        <f>Oferta!C247</f>
        <v>KSMDK880SF</v>
      </c>
      <c r="B246" s="78">
        <v>73170060</v>
      </c>
      <c r="C246" s="16">
        <v>5907418865182</v>
      </c>
      <c r="D246" s="54">
        <v>8</v>
      </c>
      <c r="E246" s="54">
        <v>8.5000000000000006E-2</v>
      </c>
      <c r="F246" s="55">
        <v>20</v>
      </c>
      <c r="G246" s="55">
        <v>120</v>
      </c>
      <c r="H246" s="55">
        <v>195</v>
      </c>
      <c r="I246" s="55">
        <v>5902012643761</v>
      </c>
      <c r="J246" s="55">
        <v>8</v>
      </c>
      <c r="K246" s="55">
        <f t="shared" si="12"/>
        <v>64</v>
      </c>
      <c r="L246" s="54">
        <f t="shared" si="13"/>
        <v>0.68</v>
      </c>
      <c r="M246" s="54" t="s">
        <v>1302</v>
      </c>
      <c r="N246" s="54" t="s">
        <v>1295</v>
      </c>
      <c r="O246" s="55"/>
      <c r="P246" s="55"/>
      <c r="Q246" s="55"/>
      <c r="R246" s="55"/>
      <c r="S246" s="54"/>
      <c r="T246" s="54"/>
    </row>
    <row r="247" spans="1:20" ht="18.75" x14ac:dyDescent="0.25">
      <c r="A247" s="53" t="str">
        <f>Oferta!C248</f>
        <v>KSMDK8100SF</v>
      </c>
      <c r="B247" s="78">
        <v>73170060</v>
      </c>
      <c r="C247" s="16">
        <v>5904259639972</v>
      </c>
      <c r="D247" s="54">
        <v>6</v>
      </c>
      <c r="E247" s="54">
        <v>8.8999999999999996E-2</v>
      </c>
      <c r="F247" s="55">
        <v>20</v>
      </c>
      <c r="G247" s="55">
        <v>120</v>
      </c>
      <c r="H247" s="55">
        <v>195</v>
      </c>
      <c r="I247" s="55">
        <v>5902012643778</v>
      </c>
      <c r="J247" s="55">
        <v>8</v>
      </c>
      <c r="K247" s="55">
        <f t="shared" si="12"/>
        <v>48</v>
      </c>
      <c r="L247" s="54">
        <f t="shared" si="13"/>
        <v>0.71199999999999997</v>
      </c>
      <c r="M247" s="54" t="s">
        <v>1302</v>
      </c>
      <c r="N247" s="54" t="s">
        <v>1295</v>
      </c>
      <c r="O247" s="55"/>
      <c r="P247" s="55"/>
      <c r="Q247" s="55"/>
      <c r="R247" s="55"/>
      <c r="S247" s="54"/>
      <c r="T247" s="54"/>
    </row>
    <row r="248" spans="1:20" ht="18.75" x14ac:dyDescent="0.25">
      <c r="A248" s="53" t="str">
        <f>Oferta!C249</f>
        <v>KSMDK8120SF</v>
      </c>
      <c r="B248" s="78">
        <v>73170060</v>
      </c>
      <c r="C248" s="16">
        <v>5904259639989</v>
      </c>
      <c r="D248" s="54">
        <v>5</v>
      </c>
      <c r="E248" s="54">
        <v>9.0999999999999998E-2</v>
      </c>
      <c r="F248" s="55">
        <v>20</v>
      </c>
      <c r="G248" s="55">
        <v>120</v>
      </c>
      <c r="H248" s="55">
        <v>310</v>
      </c>
      <c r="I248" s="55">
        <v>5902012643785</v>
      </c>
      <c r="J248" s="55">
        <v>8</v>
      </c>
      <c r="K248" s="55">
        <f t="shared" si="12"/>
        <v>40</v>
      </c>
      <c r="L248" s="54">
        <f t="shared" si="13"/>
        <v>0.72799999999999998</v>
      </c>
      <c r="M248" s="54" t="s">
        <v>1302</v>
      </c>
      <c r="N248" s="54" t="s">
        <v>1295</v>
      </c>
      <c r="O248" s="55"/>
      <c r="P248" s="55"/>
      <c r="Q248" s="55"/>
      <c r="R248" s="55"/>
      <c r="S248" s="54"/>
      <c r="T248" s="54"/>
    </row>
    <row r="249" spans="1:20" ht="18.75" x14ac:dyDescent="0.25">
      <c r="A249" s="53" t="str">
        <f>Oferta!C250</f>
        <v>KSMDK8140SF</v>
      </c>
      <c r="B249" s="78">
        <v>73170060</v>
      </c>
      <c r="C249" s="16">
        <v>5904259639996</v>
      </c>
      <c r="D249" s="54">
        <v>4</v>
      </c>
      <c r="E249" s="54">
        <v>7.3999999999999996E-2</v>
      </c>
      <c r="F249" s="55">
        <v>20</v>
      </c>
      <c r="G249" s="55">
        <v>120</v>
      </c>
      <c r="H249" s="55">
        <v>310</v>
      </c>
      <c r="I249" s="55">
        <v>5902012643792</v>
      </c>
      <c r="J249" s="55">
        <v>8</v>
      </c>
      <c r="K249" s="55">
        <f t="shared" si="12"/>
        <v>32</v>
      </c>
      <c r="L249" s="54">
        <f t="shared" si="13"/>
        <v>0.59199999999999997</v>
      </c>
      <c r="M249" s="54" t="s">
        <v>1302</v>
      </c>
      <c r="N249" s="54" t="s">
        <v>1295</v>
      </c>
      <c r="O249" s="55"/>
      <c r="P249" s="55"/>
      <c r="Q249" s="55"/>
      <c r="R249" s="55"/>
      <c r="S249" s="54"/>
      <c r="T249" s="54"/>
    </row>
    <row r="250" spans="1:20" ht="18.75" x14ac:dyDescent="0.25">
      <c r="A250" s="53" t="str">
        <f>Oferta!C251</f>
        <v>KSMDK8160SF</v>
      </c>
      <c r="B250" s="78">
        <v>73170060</v>
      </c>
      <c r="C250" s="16">
        <v>5907418860002</v>
      </c>
      <c r="D250" s="54">
        <v>3</v>
      </c>
      <c r="E250" s="54">
        <v>6.4000000000000001E-2</v>
      </c>
      <c r="F250" s="55">
        <v>20</v>
      </c>
      <c r="G250" s="55">
        <v>120</v>
      </c>
      <c r="H250" s="55">
        <v>310</v>
      </c>
      <c r="I250" s="55">
        <v>5902012643808</v>
      </c>
      <c r="J250" s="55">
        <v>8</v>
      </c>
      <c r="K250" s="55">
        <f t="shared" si="12"/>
        <v>24</v>
      </c>
      <c r="L250" s="54">
        <f t="shared" si="13"/>
        <v>0.51200000000000001</v>
      </c>
      <c r="M250" s="54" t="s">
        <v>1302</v>
      </c>
      <c r="N250" s="54" t="s">
        <v>1295</v>
      </c>
      <c r="O250" s="55"/>
      <c r="P250" s="55"/>
      <c r="Q250" s="55"/>
      <c r="R250" s="55"/>
      <c r="S250" s="54"/>
      <c r="T250" s="54"/>
    </row>
    <row r="251" spans="1:20" ht="18.75" x14ac:dyDescent="0.25">
      <c r="A251" s="53" t="str">
        <f>Oferta!C252</f>
        <v>KSMDK10100SF</v>
      </c>
      <c r="B251" s="78">
        <v>73170060</v>
      </c>
      <c r="C251" s="16">
        <v>5907418865632</v>
      </c>
      <c r="D251" s="54">
        <v>5</v>
      </c>
      <c r="E251" s="54">
        <v>0.14199999999999999</v>
      </c>
      <c r="F251" s="55">
        <v>20</v>
      </c>
      <c r="G251" s="55">
        <v>120</v>
      </c>
      <c r="H251" s="55">
        <v>310</v>
      </c>
      <c r="I251" s="55">
        <v>5902012643815</v>
      </c>
      <c r="J251" s="55">
        <v>8</v>
      </c>
      <c r="K251" s="55">
        <f t="shared" si="12"/>
        <v>40</v>
      </c>
      <c r="L251" s="54">
        <f t="shared" si="13"/>
        <v>1.1359999999999999</v>
      </c>
      <c r="M251" s="54" t="s">
        <v>1302</v>
      </c>
      <c r="N251" s="54" t="s">
        <v>1295</v>
      </c>
      <c r="O251" s="55"/>
      <c r="P251" s="55"/>
      <c r="Q251" s="55"/>
      <c r="R251" s="55"/>
      <c r="S251" s="54"/>
      <c r="T251" s="54"/>
    </row>
    <row r="252" spans="1:20" ht="18.75" x14ac:dyDescent="0.25">
      <c r="A252" s="53" t="str">
        <f>Oferta!C253</f>
        <v>KSMDK10120SF</v>
      </c>
      <c r="B252" s="78">
        <v>73170060</v>
      </c>
      <c r="C252" s="16">
        <v>5907418865649</v>
      </c>
      <c r="D252" s="54">
        <v>4</v>
      </c>
      <c r="E252" s="54">
        <v>0.13400000000000001</v>
      </c>
      <c r="F252" s="55">
        <v>20</v>
      </c>
      <c r="G252" s="55">
        <v>120</v>
      </c>
      <c r="H252" s="55">
        <v>310</v>
      </c>
      <c r="I252" s="55">
        <v>5902012643822</v>
      </c>
      <c r="J252" s="55">
        <v>8</v>
      </c>
      <c r="K252" s="55">
        <f t="shared" si="12"/>
        <v>32</v>
      </c>
      <c r="L252" s="54">
        <f t="shared" si="13"/>
        <v>1.0720000000000001</v>
      </c>
      <c r="M252" s="54" t="s">
        <v>1302</v>
      </c>
      <c r="N252" s="54" t="s">
        <v>1295</v>
      </c>
      <c r="O252" s="55"/>
      <c r="P252" s="55"/>
      <c r="Q252" s="55"/>
      <c r="R252" s="55"/>
      <c r="S252" s="54"/>
      <c r="T252" s="54"/>
    </row>
    <row r="253" spans="1:20" ht="18.75" x14ac:dyDescent="0.25">
      <c r="A253" s="53" t="str">
        <f>Oferta!C254</f>
        <v>KSMDK10140SF</v>
      </c>
      <c r="B253" s="78">
        <v>73170060</v>
      </c>
      <c r="C253" s="16">
        <v>5907418865656</v>
      </c>
      <c r="D253" s="54">
        <v>4</v>
      </c>
      <c r="E253" s="54">
        <v>0.14399999999999999</v>
      </c>
      <c r="F253" s="55">
        <v>20</v>
      </c>
      <c r="G253" s="55">
        <v>120</v>
      </c>
      <c r="H253" s="55">
        <v>310</v>
      </c>
      <c r="I253" s="55">
        <v>5902012643839</v>
      </c>
      <c r="J253" s="55">
        <v>8</v>
      </c>
      <c r="K253" s="55">
        <f t="shared" si="12"/>
        <v>32</v>
      </c>
      <c r="L253" s="54">
        <f t="shared" si="13"/>
        <v>1.1519999999999999</v>
      </c>
      <c r="M253" s="54" t="s">
        <v>1302</v>
      </c>
      <c r="N253" s="54" t="s">
        <v>1295</v>
      </c>
      <c r="O253" s="55"/>
      <c r="P253" s="55"/>
      <c r="Q253" s="55"/>
      <c r="R253" s="55"/>
      <c r="S253" s="54"/>
      <c r="T253" s="54"/>
    </row>
    <row r="254" spans="1:20" ht="18.75" x14ac:dyDescent="0.25">
      <c r="A254" s="53" t="str">
        <f>Oferta!C255</f>
        <v>KSMDK10160SF</v>
      </c>
      <c r="B254" s="78">
        <v>73170060</v>
      </c>
      <c r="C254" s="16">
        <v>5904259638234</v>
      </c>
      <c r="D254" s="54">
        <v>3</v>
      </c>
      <c r="E254" s="54">
        <v>0.13</v>
      </c>
      <c r="F254" s="55">
        <v>20</v>
      </c>
      <c r="G254" s="55">
        <v>120</v>
      </c>
      <c r="H254" s="55">
        <v>310</v>
      </c>
      <c r="I254" s="55">
        <v>5902012643846</v>
      </c>
      <c r="J254" s="55">
        <v>8</v>
      </c>
      <c r="K254" s="55">
        <f t="shared" si="12"/>
        <v>24</v>
      </c>
      <c r="L254" s="54">
        <f t="shared" si="13"/>
        <v>1.04</v>
      </c>
      <c r="M254" s="54" t="s">
        <v>1302</v>
      </c>
      <c r="N254" s="54" t="s">
        <v>1295</v>
      </c>
      <c r="O254" s="55"/>
      <c r="P254" s="55"/>
      <c r="Q254" s="55"/>
      <c r="R254" s="55"/>
      <c r="S254" s="54"/>
      <c r="T254" s="54"/>
    </row>
    <row r="255" spans="1:20" ht="18.75" x14ac:dyDescent="0.25">
      <c r="A255" s="53" t="str">
        <f>Oferta!C256</f>
        <v>KSMDK10180SF</v>
      </c>
      <c r="B255" s="78">
        <v>73170060</v>
      </c>
      <c r="C255" s="16">
        <v>5902012640227</v>
      </c>
      <c r="D255" s="54">
        <v>2</v>
      </c>
      <c r="E255" s="54">
        <v>9.6000000000000002E-2</v>
      </c>
      <c r="F255" s="55">
        <v>20</v>
      </c>
      <c r="G255" s="55">
        <v>120</v>
      </c>
      <c r="H255" s="55">
        <v>310</v>
      </c>
      <c r="I255" s="55">
        <v>5902012645734</v>
      </c>
      <c r="J255" s="55">
        <v>8</v>
      </c>
      <c r="K255" s="55">
        <f t="shared" si="12"/>
        <v>16</v>
      </c>
      <c r="L255" s="54">
        <f t="shared" si="13"/>
        <v>0.76800000000000002</v>
      </c>
      <c r="M255" s="54" t="s">
        <v>1302</v>
      </c>
      <c r="N255" s="54" t="s">
        <v>1295</v>
      </c>
      <c r="O255" s="55"/>
      <c r="P255" s="55"/>
      <c r="Q255" s="55"/>
      <c r="R255" s="55"/>
      <c r="S255" s="54"/>
      <c r="T255" s="54"/>
    </row>
    <row r="256" spans="1:20" ht="18.75" x14ac:dyDescent="0.25">
      <c r="A256" s="53" t="str">
        <f>Oferta!C257</f>
        <v>KSMDK10200SF</v>
      </c>
      <c r="B256" s="78">
        <v>73170060</v>
      </c>
      <c r="C256" s="16">
        <v>5902012640234</v>
      </c>
      <c r="D256" s="54">
        <v>2</v>
      </c>
      <c r="E256" s="54">
        <v>0.106</v>
      </c>
      <c r="F256" s="55">
        <v>20</v>
      </c>
      <c r="G256" s="55">
        <v>120</v>
      </c>
      <c r="H256" s="55">
        <v>310</v>
      </c>
      <c r="I256" s="55">
        <v>5902012645741</v>
      </c>
      <c r="J256" s="55">
        <v>8</v>
      </c>
      <c r="K256" s="55">
        <f t="shared" si="12"/>
        <v>16</v>
      </c>
      <c r="L256" s="54">
        <f t="shared" si="13"/>
        <v>0.84799999999999998</v>
      </c>
      <c r="M256" s="54" t="s">
        <v>1302</v>
      </c>
      <c r="N256" s="54" t="s">
        <v>1295</v>
      </c>
      <c r="O256" s="55"/>
      <c r="P256" s="55"/>
      <c r="Q256" s="55"/>
      <c r="R256" s="55"/>
      <c r="S256" s="54"/>
      <c r="T256" s="54"/>
    </row>
    <row r="257" spans="1:20" ht="18.75" x14ac:dyDescent="0.25">
      <c r="A257" s="53" t="str">
        <f>Oferta!C258</f>
        <v>KSMDK10220SF</v>
      </c>
      <c r="B257" s="78">
        <v>73170060</v>
      </c>
      <c r="C257" s="16">
        <v>5902012640241</v>
      </c>
      <c r="D257" s="54">
        <v>2</v>
      </c>
      <c r="E257" s="54">
        <v>0.11600000000000001</v>
      </c>
      <c r="F257" s="55">
        <v>20</v>
      </c>
      <c r="G257" s="55">
        <v>120</v>
      </c>
      <c r="H257" s="55">
        <v>310</v>
      </c>
      <c r="I257" s="55">
        <v>5902012645758</v>
      </c>
      <c r="J257" s="55">
        <v>8</v>
      </c>
      <c r="K257" s="55">
        <f t="shared" si="12"/>
        <v>16</v>
      </c>
      <c r="L257" s="54">
        <f t="shared" si="13"/>
        <v>0.92800000000000005</v>
      </c>
      <c r="M257" s="54" t="s">
        <v>1302</v>
      </c>
      <c r="N257" s="54" t="s">
        <v>1295</v>
      </c>
      <c r="O257" s="55"/>
      <c r="P257" s="55"/>
      <c r="Q257" s="55"/>
      <c r="R257" s="55"/>
      <c r="S257" s="54"/>
      <c r="T257" s="54"/>
    </row>
    <row r="258" spans="1:20" ht="18.75" x14ac:dyDescent="0.25">
      <c r="A258" s="53" t="str">
        <f>Oferta!C259</f>
        <v>KSMDK10260SF</v>
      </c>
      <c r="B258" s="78">
        <v>73170060</v>
      </c>
      <c r="C258" s="16">
        <v>5902012640258</v>
      </c>
      <c r="D258" s="54">
        <v>1</v>
      </c>
      <c r="E258" s="54">
        <v>9.1999999999999998E-2</v>
      </c>
      <c r="F258" s="55">
        <v>20</v>
      </c>
      <c r="G258" s="55">
        <v>80</v>
      </c>
      <c r="H258" s="55">
        <v>430</v>
      </c>
      <c r="I258" s="55">
        <v>5902012645765</v>
      </c>
      <c r="J258" s="55">
        <v>8</v>
      </c>
      <c r="K258" s="55">
        <f t="shared" si="12"/>
        <v>8</v>
      </c>
      <c r="L258" s="54">
        <f t="shared" si="13"/>
        <v>0.73599999999999999</v>
      </c>
      <c r="M258" s="54" t="s">
        <v>1302</v>
      </c>
      <c r="N258" s="54" t="s">
        <v>1299</v>
      </c>
      <c r="O258" s="55"/>
      <c r="P258" s="55"/>
      <c r="Q258" s="55"/>
      <c r="R258" s="55"/>
      <c r="S258" s="54"/>
      <c r="T258" s="54"/>
    </row>
    <row r="259" spans="1:20" ht="18.75" x14ac:dyDescent="0.25">
      <c r="A259" s="53" t="str">
        <f>Oferta!C260</f>
        <v>KSMDK10300SF</v>
      </c>
      <c r="B259" s="78">
        <v>73170060</v>
      </c>
      <c r="C259" s="16">
        <v>5902012640265</v>
      </c>
      <c r="D259" s="54">
        <v>1</v>
      </c>
      <c r="E259" s="54">
        <v>8.2000000000000003E-2</v>
      </c>
      <c r="F259" s="55">
        <v>20</v>
      </c>
      <c r="G259" s="55">
        <v>80</v>
      </c>
      <c r="H259" s="55">
        <v>430</v>
      </c>
      <c r="I259" s="55">
        <v>5902012645772</v>
      </c>
      <c r="J259" s="55">
        <v>8</v>
      </c>
      <c r="K259" s="55">
        <f t="shared" si="12"/>
        <v>8</v>
      </c>
      <c r="L259" s="54">
        <f t="shared" si="13"/>
        <v>0.65600000000000003</v>
      </c>
      <c r="M259" s="54" t="s">
        <v>1302</v>
      </c>
      <c r="N259" s="54" t="s">
        <v>1299</v>
      </c>
      <c r="O259" s="55"/>
      <c r="P259" s="55"/>
      <c r="Q259" s="55"/>
      <c r="R259" s="55"/>
      <c r="S259" s="54"/>
      <c r="T259" s="54"/>
    </row>
    <row r="260" spans="1:20" ht="19.5" thickBot="1" x14ac:dyDescent="0.3">
      <c r="A260" s="58" t="str">
        <f>Oferta!C261</f>
        <v>KSMDK10340SF</v>
      </c>
      <c r="B260" s="78">
        <v>73170060</v>
      </c>
      <c r="C260" s="27">
        <v>5902012640272</v>
      </c>
      <c r="D260" s="63">
        <v>1</v>
      </c>
      <c r="E260" s="63">
        <v>9.0999999999999998E-2</v>
      </c>
      <c r="F260" s="64">
        <v>20</v>
      </c>
      <c r="G260" s="64">
        <v>80</v>
      </c>
      <c r="H260" s="64">
        <v>430</v>
      </c>
      <c r="I260" s="64">
        <v>5902012645789</v>
      </c>
      <c r="J260" s="64">
        <v>8</v>
      </c>
      <c r="K260" s="64">
        <f t="shared" ref="K260:K323" si="18">J260*D260</f>
        <v>8</v>
      </c>
      <c r="L260" s="63">
        <f t="shared" ref="L260:L323" si="19">J260*E260</f>
        <v>0.72799999999999998</v>
      </c>
      <c r="M260" s="63" t="s">
        <v>1302</v>
      </c>
      <c r="N260" s="63" t="s">
        <v>1299</v>
      </c>
      <c r="O260" s="64"/>
      <c r="P260" s="64"/>
      <c r="Q260" s="64"/>
      <c r="R260" s="64"/>
      <c r="S260" s="63"/>
      <c r="T260" s="63"/>
    </row>
    <row r="261" spans="1:20" ht="18.75" x14ac:dyDescent="0.25">
      <c r="A261" s="57" t="str">
        <f>Oferta!C262</f>
        <v>KSMDK660KP</v>
      </c>
      <c r="B261" s="78"/>
      <c r="C261" s="22">
        <v>5907418864697</v>
      </c>
      <c r="D261" s="61">
        <v>200</v>
      </c>
      <c r="E261" s="61">
        <v>1.0940000000000001</v>
      </c>
      <c r="F261" s="62">
        <v>216</v>
      </c>
      <c r="G261" s="62">
        <v>148</v>
      </c>
      <c r="H261" s="62">
        <v>90</v>
      </c>
      <c r="I261" s="62">
        <v>5908249197572</v>
      </c>
      <c r="J261" s="62">
        <v>12</v>
      </c>
      <c r="K261" s="62">
        <f t="shared" si="18"/>
        <v>2400</v>
      </c>
      <c r="L261" s="61">
        <f t="shared" si="19"/>
        <v>13.128</v>
      </c>
      <c r="M261" s="61" t="s">
        <v>1301</v>
      </c>
      <c r="N261" s="61" t="s">
        <v>1293</v>
      </c>
      <c r="O261" s="62"/>
      <c r="P261" s="62"/>
      <c r="Q261" s="62"/>
      <c r="R261" s="62"/>
      <c r="S261" s="61"/>
      <c r="T261" s="61"/>
    </row>
    <row r="262" spans="1:20" ht="18.75" x14ac:dyDescent="0.25">
      <c r="A262" s="53" t="str">
        <f>Oferta!C263</f>
        <v>KSMDK680KP</v>
      </c>
      <c r="B262" s="54"/>
      <c r="C262" s="16">
        <v>5907418864680</v>
      </c>
      <c r="D262" s="54">
        <v>200</v>
      </c>
      <c r="E262" s="54">
        <v>1.351</v>
      </c>
      <c r="F262" s="55">
        <v>216</v>
      </c>
      <c r="G262" s="55">
        <v>148</v>
      </c>
      <c r="H262" s="55">
        <v>90</v>
      </c>
      <c r="I262" s="55">
        <v>5908249197589</v>
      </c>
      <c r="J262" s="55">
        <v>12</v>
      </c>
      <c r="K262" s="55">
        <f t="shared" si="18"/>
        <v>2400</v>
      </c>
      <c r="L262" s="54">
        <f t="shared" si="19"/>
        <v>16.212</v>
      </c>
      <c r="M262" s="54" t="s">
        <v>1301</v>
      </c>
      <c r="N262" s="54" t="s">
        <v>1293</v>
      </c>
      <c r="O262" s="55"/>
      <c r="P262" s="55"/>
      <c r="Q262" s="55"/>
      <c r="R262" s="55"/>
      <c r="S262" s="54"/>
      <c r="T262" s="54"/>
    </row>
    <row r="263" spans="1:20" ht="18.75" x14ac:dyDescent="0.25">
      <c r="A263" s="53" t="str">
        <f>Oferta!C264</f>
        <v>KSMDK860KP</v>
      </c>
      <c r="B263" s="54"/>
      <c r="C263" s="16">
        <v>5907418865113</v>
      </c>
      <c r="D263" s="54">
        <v>100</v>
      </c>
      <c r="E263" s="54">
        <v>0.97299999999999998</v>
      </c>
      <c r="F263" s="55">
        <v>216</v>
      </c>
      <c r="G263" s="55">
        <v>148</v>
      </c>
      <c r="H263" s="55">
        <v>90</v>
      </c>
      <c r="I263" s="55">
        <v>5908249197596</v>
      </c>
      <c r="J263" s="55">
        <v>12</v>
      </c>
      <c r="K263" s="55">
        <f t="shared" si="18"/>
        <v>1200</v>
      </c>
      <c r="L263" s="54">
        <f t="shared" si="19"/>
        <v>11.676</v>
      </c>
      <c r="M263" s="54" t="s">
        <v>1301</v>
      </c>
      <c r="N263" s="54" t="s">
        <v>1293</v>
      </c>
      <c r="O263" s="55"/>
      <c r="P263" s="55"/>
      <c r="Q263" s="55"/>
      <c r="R263" s="55"/>
      <c r="S263" s="54"/>
      <c r="T263" s="54"/>
    </row>
    <row r="264" spans="1:20" ht="19.5" thickBot="1" x14ac:dyDescent="0.3">
      <c r="A264" s="56" t="str">
        <f>Oferta!C265</f>
        <v>KSMDK880KP</v>
      </c>
      <c r="B264" s="59"/>
      <c r="C264" s="32">
        <v>5907418865120</v>
      </c>
      <c r="D264" s="59">
        <v>100</v>
      </c>
      <c r="E264" s="59">
        <v>1.218</v>
      </c>
      <c r="F264" s="60">
        <v>216</v>
      </c>
      <c r="G264" s="60">
        <v>148</v>
      </c>
      <c r="H264" s="60">
        <v>90</v>
      </c>
      <c r="I264" s="60">
        <v>5908249197602</v>
      </c>
      <c r="J264" s="60">
        <v>12</v>
      </c>
      <c r="K264" s="60">
        <f t="shared" si="18"/>
        <v>1200</v>
      </c>
      <c r="L264" s="59">
        <f t="shared" si="19"/>
        <v>14.616</v>
      </c>
      <c r="M264" s="59" t="s">
        <v>1301</v>
      </c>
      <c r="N264" s="59" t="s">
        <v>1293</v>
      </c>
      <c r="O264" s="60"/>
      <c r="P264" s="60"/>
      <c r="Q264" s="60"/>
      <c r="R264" s="60"/>
      <c r="S264" s="59"/>
      <c r="T264" s="59"/>
    </row>
    <row r="265" spans="1:20" ht="18.75" x14ac:dyDescent="0.25">
      <c r="A265" s="57" t="str">
        <f>Oferta!C266</f>
        <v>KSMDK660KF30</v>
      </c>
      <c r="B265" s="78"/>
      <c r="C265" s="22">
        <v>5902012648087</v>
      </c>
      <c r="D265" s="61">
        <v>30</v>
      </c>
      <c r="E265" s="61">
        <v>0.14399999999999999</v>
      </c>
      <c r="F265" s="62">
        <v>30</v>
      </c>
      <c r="G265" s="62">
        <v>140</v>
      </c>
      <c r="H265" s="62">
        <v>250</v>
      </c>
      <c r="I265" s="62">
        <v>5902012648186</v>
      </c>
      <c r="J265" s="62">
        <v>15</v>
      </c>
      <c r="K265" s="62">
        <f t="shared" si="18"/>
        <v>450</v>
      </c>
      <c r="L265" s="61">
        <f t="shared" si="19"/>
        <v>2.1599999999999997</v>
      </c>
      <c r="M265" s="61" t="s">
        <v>1301</v>
      </c>
      <c r="N265" s="61" t="s">
        <v>1294</v>
      </c>
      <c r="O265" s="62">
        <v>5908249191082</v>
      </c>
      <c r="P265" s="62">
        <v>8</v>
      </c>
      <c r="Q265" s="62">
        <f t="shared" ref="Q265:Q268" si="20">P265*D265</f>
        <v>240</v>
      </c>
      <c r="R265" s="62">
        <f t="shared" ref="R265:R268" si="21">P265*E265</f>
        <v>1.1519999999999999</v>
      </c>
      <c r="S265" s="61" t="s">
        <v>1297</v>
      </c>
      <c r="T265" s="61" t="s">
        <v>1297</v>
      </c>
    </row>
    <row r="266" spans="1:20" ht="18.75" x14ac:dyDescent="0.25">
      <c r="A266" s="53" t="str">
        <f>Oferta!C267</f>
        <v>KSMDK680KF25</v>
      </c>
      <c r="B266" s="54"/>
      <c r="C266" s="16">
        <v>5902012648100</v>
      </c>
      <c r="D266" s="54">
        <v>25</v>
      </c>
      <c r="E266" s="54">
        <v>0.115</v>
      </c>
      <c r="F266" s="55">
        <v>30</v>
      </c>
      <c r="G266" s="55">
        <v>140</v>
      </c>
      <c r="H266" s="55">
        <v>250</v>
      </c>
      <c r="I266" s="55">
        <v>5902012648209</v>
      </c>
      <c r="J266" s="55">
        <v>15</v>
      </c>
      <c r="K266" s="55">
        <f t="shared" si="18"/>
        <v>375</v>
      </c>
      <c r="L266" s="54">
        <f t="shared" si="19"/>
        <v>1.7250000000000001</v>
      </c>
      <c r="M266" s="54" t="s">
        <v>1301</v>
      </c>
      <c r="N266" s="54" t="s">
        <v>1294</v>
      </c>
      <c r="O266" s="55">
        <v>5908249191099</v>
      </c>
      <c r="P266" s="55">
        <v>8</v>
      </c>
      <c r="Q266" s="55">
        <f t="shared" si="20"/>
        <v>200</v>
      </c>
      <c r="R266" s="55">
        <f t="shared" si="21"/>
        <v>0.92</v>
      </c>
      <c r="S266" s="54" t="s">
        <v>1297</v>
      </c>
      <c r="T266" s="54" t="s">
        <v>1297</v>
      </c>
    </row>
    <row r="267" spans="1:20" ht="18.75" x14ac:dyDescent="0.25">
      <c r="A267" s="53" t="str">
        <f>Oferta!C268</f>
        <v>KSMDK860KF20</v>
      </c>
      <c r="B267" s="54"/>
      <c r="C267" s="16">
        <v>5902012648124</v>
      </c>
      <c r="D267" s="54">
        <v>20</v>
      </c>
      <c r="E267" s="54">
        <v>8.4000000000000005E-2</v>
      </c>
      <c r="F267" s="55">
        <v>30</v>
      </c>
      <c r="G267" s="55">
        <v>140</v>
      </c>
      <c r="H267" s="55">
        <v>250</v>
      </c>
      <c r="I267" s="55">
        <v>5902012648223</v>
      </c>
      <c r="J267" s="55">
        <v>15</v>
      </c>
      <c r="K267" s="55">
        <f t="shared" si="18"/>
        <v>300</v>
      </c>
      <c r="L267" s="54">
        <f t="shared" si="19"/>
        <v>1.26</v>
      </c>
      <c r="M267" s="54" t="s">
        <v>1301</v>
      </c>
      <c r="N267" s="54" t="s">
        <v>1294</v>
      </c>
      <c r="O267" s="55">
        <v>5908249191129</v>
      </c>
      <c r="P267" s="55">
        <v>8</v>
      </c>
      <c r="Q267" s="55">
        <f t="shared" si="20"/>
        <v>160</v>
      </c>
      <c r="R267" s="55">
        <f t="shared" si="21"/>
        <v>0.67200000000000004</v>
      </c>
      <c r="S267" s="54" t="s">
        <v>1297</v>
      </c>
      <c r="T267" s="54" t="s">
        <v>1297</v>
      </c>
    </row>
    <row r="268" spans="1:20" ht="19.5" thickBot="1" x14ac:dyDescent="0.3">
      <c r="A268" s="56" t="str">
        <f>Oferta!C269</f>
        <v>KSMDK880KF15</v>
      </c>
      <c r="B268" s="59"/>
      <c r="C268" s="32">
        <v>5902012648148</v>
      </c>
      <c r="D268" s="59">
        <v>15</v>
      </c>
      <c r="E268" s="59">
        <v>8.6999999999999994E-2</v>
      </c>
      <c r="F268" s="60">
        <v>30</v>
      </c>
      <c r="G268" s="60">
        <v>140</v>
      </c>
      <c r="H268" s="60">
        <v>250</v>
      </c>
      <c r="I268" s="60">
        <v>5902012648247</v>
      </c>
      <c r="J268" s="60">
        <v>15</v>
      </c>
      <c r="K268" s="60">
        <f t="shared" si="18"/>
        <v>225</v>
      </c>
      <c r="L268" s="59">
        <f t="shared" si="19"/>
        <v>1.3049999999999999</v>
      </c>
      <c r="M268" s="59" t="s">
        <v>1301</v>
      </c>
      <c r="N268" s="59" t="s">
        <v>1294</v>
      </c>
      <c r="O268" s="60">
        <v>5908249191136</v>
      </c>
      <c r="P268" s="60">
        <v>8</v>
      </c>
      <c r="Q268" s="60">
        <f t="shared" si="20"/>
        <v>120</v>
      </c>
      <c r="R268" s="60">
        <f t="shared" si="21"/>
        <v>0.69599999999999995</v>
      </c>
      <c r="S268" s="59" t="s">
        <v>1297</v>
      </c>
      <c r="T268" s="59" t="s">
        <v>1297</v>
      </c>
    </row>
    <row r="269" spans="1:20" ht="18.75" x14ac:dyDescent="0.25">
      <c r="A269" s="57" t="str">
        <f>Oferta!C270</f>
        <v>KSMDK660KF</v>
      </c>
      <c r="B269" s="78"/>
      <c r="C269" s="22">
        <v>5907418864772</v>
      </c>
      <c r="D269" s="61">
        <v>15</v>
      </c>
      <c r="E269" s="61">
        <v>7.8E-2</v>
      </c>
      <c r="F269" s="62">
        <v>20</v>
      </c>
      <c r="G269" s="62">
        <v>120</v>
      </c>
      <c r="H269" s="62">
        <v>195</v>
      </c>
      <c r="I269" s="62">
        <v>5902012643693</v>
      </c>
      <c r="J269" s="62">
        <v>8</v>
      </c>
      <c r="K269" s="62">
        <f t="shared" si="18"/>
        <v>120</v>
      </c>
      <c r="L269" s="61">
        <f t="shared" si="19"/>
        <v>0.624</v>
      </c>
      <c r="M269" s="61" t="s">
        <v>1302</v>
      </c>
      <c r="N269" s="61" t="s">
        <v>1295</v>
      </c>
      <c r="O269" s="62"/>
      <c r="P269" s="62"/>
      <c r="Q269" s="62"/>
      <c r="R269" s="62"/>
      <c r="S269" s="61"/>
      <c r="T269" s="61"/>
    </row>
    <row r="270" spans="1:20" ht="18.75" x14ac:dyDescent="0.25">
      <c r="A270" s="53" t="str">
        <f>Oferta!C271</f>
        <v>KSMDK680KF</v>
      </c>
      <c r="B270" s="54"/>
      <c r="C270" s="16">
        <v>5907418864765</v>
      </c>
      <c r="D270" s="54">
        <v>12</v>
      </c>
      <c r="E270" s="54">
        <v>8.2000000000000003E-2</v>
      </c>
      <c r="F270" s="55">
        <v>20</v>
      </c>
      <c r="G270" s="55">
        <v>120</v>
      </c>
      <c r="H270" s="55">
        <v>195</v>
      </c>
      <c r="I270" s="55">
        <v>5902012643716</v>
      </c>
      <c r="J270" s="55">
        <v>8</v>
      </c>
      <c r="K270" s="55">
        <f t="shared" si="18"/>
        <v>96</v>
      </c>
      <c r="L270" s="54">
        <f t="shared" si="19"/>
        <v>0.65600000000000003</v>
      </c>
      <c r="M270" s="54" t="s">
        <v>1302</v>
      </c>
      <c r="N270" s="54" t="s">
        <v>1295</v>
      </c>
      <c r="O270" s="55"/>
      <c r="P270" s="55"/>
      <c r="Q270" s="55"/>
      <c r="R270" s="55"/>
      <c r="S270" s="54"/>
      <c r="T270" s="54"/>
    </row>
    <row r="271" spans="1:20" ht="18.75" x14ac:dyDescent="0.25">
      <c r="A271" s="53" t="str">
        <f>Oferta!C272</f>
        <v>KSMDK860KF</v>
      </c>
      <c r="B271" s="54"/>
      <c r="C271" s="16">
        <v>5907418865151</v>
      </c>
      <c r="D271" s="54">
        <v>9</v>
      </c>
      <c r="E271" s="54">
        <v>7.8E-2</v>
      </c>
      <c r="F271" s="55">
        <v>20</v>
      </c>
      <c r="G271" s="55">
        <v>120</v>
      </c>
      <c r="H271" s="55">
        <v>195</v>
      </c>
      <c r="I271" s="55">
        <v>5902012643730</v>
      </c>
      <c r="J271" s="55">
        <v>8</v>
      </c>
      <c r="K271" s="55">
        <f t="shared" si="18"/>
        <v>72</v>
      </c>
      <c r="L271" s="54">
        <f t="shared" si="19"/>
        <v>0.624</v>
      </c>
      <c r="M271" s="54" t="s">
        <v>1302</v>
      </c>
      <c r="N271" s="54" t="s">
        <v>1295</v>
      </c>
      <c r="O271" s="55"/>
      <c r="P271" s="55"/>
      <c r="Q271" s="55"/>
      <c r="R271" s="55"/>
      <c r="S271" s="54"/>
      <c r="T271" s="54"/>
    </row>
    <row r="272" spans="1:20" ht="19.5" thickBot="1" x14ac:dyDescent="0.3">
      <c r="A272" s="58" t="str">
        <f>Oferta!C273</f>
        <v>KSMDK880KF</v>
      </c>
      <c r="B272" s="63"/>
      <c r="C272" s="27">
        <v>5907418865168</v>
      </c>
      <c r="D272" s="63">
        <v>7</v>
      </c>
      <c r="E272" s="63">
        <v>8.6999999999999994E-2</v>
      </c>
      <c r="F272" s="64">
        <v>20</v>
      </c>
      <c r="G272" s="64">
        <v>120</v>
      </c>
      <c r="H272" s="64">
        <v>195</v>
      </c>
      <c r="I272" s="64">
        <v>5902012643754</v>
      </c>
      <c r="J272" s="64">
        <v>8</v>
      </c>
      <c r="K272" s="64">
        <f t="shared" si="18"/>
        <v>56</v>
      </c>
      <c r="L272" s="63">
        <f t="shared" si="19"/>
        <v>0.69599999999999995</v>
      </c>
      <c r="M272" s="63" t="s">
        <v>1302</v>
      </c>
      <c r="N272" s="63" t="s">
        <v>1295</v>
      </c>
      <c r="O272" s="64"/>
      <c r="P272" s="64"/>
      <c r="Q272" s="64"/>
      <c r="R272" s="64"/>
      <c r="S272" s="63"/>
      <c r="T272" s="63"/>
    </row>
    <row r="273" spans="1:20" ht="18.75" x14ac:dyDescent="0.25">
      <c r="A273" s="57" t="str">
        <f>Oferta!C274</f>
        <v>SMDK860SP</v>
      </c>
      <c r="B273" s="78">
        <v>39269097</v>
      </c>
      <c r="C273" s="22">
        <v>5902012649176</v>
      </c>
      <c r="D273" s="61">
        <v>200</v>
      </c>
      <c r="E273" s="61">
        <v>0.33800000000000002</v>
      </c>
      <c r="F273" s="62">
        <v>216</v>
      </c>
      <c r="G273" s="62">
        <v>148</v>
      </c>
      <c r="H273" s="62">
        <v>90</v>
      </c>
      <c r="I273" s="62">
        <v>5908249197619</v>
      </c>
      <c r="J273" s="62">
        <v>12</v>
      </c>
      <c r="K273" s="62">
        <f t="shared" si="18"/>
        <v>2400</v>
      </c>
      <c r="L273" s="61">
        <f t="shared" si="19"/>
        <v>4.056</v>
      </c>
      <c r="M273" s="61" t="s">
        <v>1301</v>
      </c>
      <c r="N273" s="61" t="s">
        <v>1293</v>
      </c>
      <c r="O273" s="62"/>
      <c r="P273" s="62"/>
      <c r="Q273" s="62"/>
      <c r="R273" s="62"/>
      <c r="S273" s="61"/>
      <c r="T273" s="61"/>
    </row>
    <row r="274" spans="1:20" ht="18.75" x14ac:dyDescent="0.25">
      <c r="A274" s="53" t="str">
        <f>Oferta!C275</f>
        <v>SMDK880SP</v>
      </c>
      <c r="B274" s="54">
        <v>39269097</v>
      </c>
      <c r="C274" s="16">
        <v>5902012649183</v>
      </c>
      <c r="D274" s="54">
        <v>200</v>
      </c>
      <c r="E274" s="54">
        <v>0.42299999999999999</v>
      </c>
      <c r="F274" s="55">
        <v>216</v>
      </c>
      <c r="G274" s="55">
        <v>148</v>
      </c>
      <c r="H274" s="55">
        <v>90</v>
      </c>
      <c r="I274" s="55">
        <v>5908249197626</v>
      </c>
      <c r="J274" s="55">
        <v>12</v>
      </c>
      <c r="K274" s="55">
        <f t="shared" si="18"/>
        <v>2400</v>
      </c>
      <c r="L274" s="54">
        <f t="shared" si="19"/>
        <v>5.0759999999999996</v>
      </c>
      <c r="M274" s="54" t="s">
        <v>1301</v>
      </c>
      <c r="N274" s="54" t="s">
        <v>1293</v>
      </c>
      <c r="O274" s="55"/>
      <c r="P274" s="55"/>
      <c r="Q274" s="55"/>
      <c r="R274" s="55"/>
      <c r="S274" s="54"/>
      <c r="T274" s="54"/>
    </row>
    <row r="275" spans="1:20" ht="18.75" x14ac:dyDescent="0.25">
      <c r="A275" s="53" t="str">
        <f>Oferta!C276</f>
        <v>SMDK8100SP</v>
      </c>
      <c r="B275" s="54">
        <v>39269097</v>
      </c>
      <c r="C275" s="16">
        <v>5902012649190</v>
      </c>
      <c r="D275" s="54">
        <v>100</v>
      </c>
      <c r="E275" s="54">
        <v>0.307</v>
      </c>
      <c r="F275" s="55">
        <v>216</v>
      </c>
      <c r="G275" s="55">
        <v>148</v>
      </c>
      <c r="H275" s="55">
        <v>90</v>
      </c>
      <c r="I275" s="55">
        <v>5908249197633</v>
      </c>
      <c r="J275" s="55">
        <v>12</v>
      </c>
      <c r="K275" s="55">
        <f t="shared" si="18"/>
        <v>1200</v>
      </c>
      <c r="L275" s="54">
        <f t="shared" si="19"/>
        <v>3.6840000000000002</v>
      </c>
      <c r="M275" s="54" t="s">
        <v>1301</v>
      </c>
      <c r="N275" s="54" t="s">
        <v>1293</v>
      </c>
      <c r="O275" s="55"/>
      <c r="P275" s="55"/>
      <c r="Q275" s="55"/>
      <c r="R275" s="55"/>
      <c r="S275" s="54"/>
      <c r="T275" s="54"/>
    </row>
    <row r="276" spans="1:20" ht="18.75" x14ac:dyDescent="0.25">
      <c r="A276" s="53" t="str">
        <f>Oferta!C277</f>
        <v>SMDK8120SP</v>
      </c>
      <c r="B276" s="54">
        <v>39269097</v>
      </c>
      <c r="C276" s="16">
        <v>5902012649206</v>
      </c>
      <c r="D276" s="54">
        <v>100</v>
      </c>
      <c r="E276" s="54">
        <v>0.35799999999999998</v>
      </c>
      <c r="F276" s="55">
        <v>216</v>
      </c>
      <c r="G276" s="55">
        <v>148</v>
      </c>
      <c r="H276" s="55">
        <v>90</v>
      </c>
      <c r="I276" s="55">
        <v>5908249197640</v>
      </c>
      <c r="J276" s="55">
        <v>12</v>
      </c>
      <c r="K276" s="55">
        <f t="shared" si="18"/>
        <v>1200</v>
      </c>
      <c r="L276" s="54">
        <f t="shared" si="19"/>
        <v>4.2959999999999994</v>
      </c>
      <c r="M276" s="54" t="s">
        <v>1301</v>
      </c>
      <c r="N276" s="54" t="s">
        <v>1293</v>
      </c>
      <c r="O276" s="55"/>
      <c r="P276" s="55"/>
      <c r="Q276" s="55"/>
      <c r="R276" s="55"/>
      <c r="S276" s="54"/>
      <c r="T276" s="54"/>
    </row>
    <row r="277" spans="1:20" ht="18.75" x14ac:dyDescent="0.25">
      <c r="A277" s="53" t="str">
        <f>Oferta!C278</f>
        <v>SMDK8140SP</v>
      </c>
      <c r="B277" s="54">
        <v>39269097</v>
      </c>
      <c r="C277" s="16">
        <v>5902012649213</v>
      </c>
      <c r="D277" s="54">
        <v>100</v>
      </c>
      <c r="E277" s="54">
        <v>0.39900000000000002</v>
      </c>
      <c r="F277" s="55">
        <v>216</v>
      </c>
      <c r="G277" s="55">
        <v>148</v>
      </c>
      <c r="H277" s="55">
        <v>90</v>
      </c>
      <c r="I277" s="55">
        <v>5908249197657</v>
      </c>
      <c r="J277" s="55">
        <v>12</v>
      </c>
      <c r="K277" s="55">
        <f t="shared" si="18"/>
        <v>1200</v>
      </c>
      <c r="L277" s="54">
        <f t="shared" si="19"/>
        <v>4.7880000000000003</v>
      </c>
      <c r="M277" s="54" t="s">
        <v>1301</v>
      </c>
      <c r="N277" s="54" t="s">
        <v>1293</v>
      </c>
      <c r="O277" s="55"/>
      <c r="P277" s="55"/>
      <c r="Q277" s="55"/>
      <c r="R277" s="55"/>
      <c r="S277" s="54"/>
      <c r="T277" s="54"/>
    </row>
    <row r="278" spans="1:20" ht="18.75" x14ac:dyDescent="0.25">
      <c r="A278" s="53" t="str">
        <f>Oferta!C279</f>
        <v>SMDK8160SP</v>
      </c>
      <c r="B278" s="54">
        <v>39269097</v>
      </c>
      <c r="C278" s="16">
        <v>5902012649220</v>
      </c>
      <c r="D278" s="54">
        <v>100</v>
      </c>
      <c r="E278" s="54">
        <v>0.46</v>
      </c>
      <c r="F278" s="55">
        <v>216</v>
      </c>
      <c r="G278" s="55">
        <v>148</v>
      </c>
      <c r="H278" s="55">
        <v>90</v>
      </c>
      <c r="I278" s="55">
        <v>5908249197664</v>
      </c>
      <c r="J278" s="55">
        <v>12</v>
      </c>
      <c r="K278" s="55">
        <f t="shared" si="18"/>
        <v>1200</v>
      </c>
      <c r="L278" s="54">
        <f t="shared" si="19"/>
        <v>5.5200000000000005</v>
      </c>
      <c r="M278" s="54" t="s">
        <v>1301</v>
      </c>
      <c r="N278" s="54" t="s">
        <v>1293</v>
      </c>
      <c r="O278" s="55"/>
      <c r="P278" s="55"/>
      <c r="Q278" s="55"/>
      <c r="R278" s="55"/>
      <c r="S278" s="54"/>
      <c r="T278" s="54"/>
    </row>
    <row r="279" spans="1:20" ht="18.75" x14ac:dyDescent="0.25">
      <c r="A279" s="53" t="str">
        <f>Oferta!C280</f>
        <v>SMDK10100SP</v>
      </c>
      <c r="B279" s="54">
        <v>39269097</v>
      </c>
      <c r="C279" s="16">
        <v>5902012649237</v>
      </c>
      <c r="D279" s="54">
        <v>100</v>
      </c>
      <c r="E279" s="54">
        <v>0.41099999999999998</v>
      </c>
      <c r="F279" s="55">
        <v>216</v>
      </c>
      <c r="G279" s="55">
        <v>148</v>
      </c>
      <c r="H279" s="55">
        <v>90</v>
      </c>
      <c r="I279" s="55">
        <v>5908249197671</v>
      </c>
      <c r="J279" s="55">
        <v>12</v>
      </c>
      <c r="K279" s="55">
        <f t="shared" si="18"/>
        <v>1200</v>
      </c>
      <c r="L279" s="54">
        <f t="shared" si="19"/>
        <v>4.9319999999999995</v>
      </c>
      <c r="M279" s="54" t="s">
        <v>1301</v>
      </c>
      <c r="N279" s="54" t="s">
        <v>1293</v>
      </c>
      <c r="O279" s="55"/>
      <c r="P279" s="55"/>
      <c r="Q279" s="55"/>
      <c r="R279" s="55"/>
      <c r="S279" s="54"/>
      <c r="T279" s="54"/>
    </row>
    <row r="280" spans="1:20" ht="18.75" x14ac:dyDescent="0.25">
      <c r="A280" s="53" t="str">
        <f>Oferta!C281</f>
        <v>SMDK10120SP</v>
      </c>
      <c r="B280" s="54">
        <v>39269097</v>
      </c>
      <c r="C280" s="16">
        <v>5902012649244</v>
      </c>
      <c r="D280" s="54">
        <v>100</v>
      </c>
      <c r="E280" s="54">
        <v>0.46300000000000002</v>
      </c>
      <c r="F280" s="55">
        <v>216</v>
      </c>
      <c r="G280" s="55">
        <v>148</v>
      </c>
      <c r="H280" s="55">
        <v>90</v>
      </c>
      <c r="I280" s="55">
        <v>5908249197688</v>
      </c>
      <c r="J280" s="55">
        <v>12</v>
      </c>
      <c r="K280" s="55">
        <f t="shared" si="18"/>
        <v>1200</v>
      </c>
      <c r="L280" s="54">
        <f t="shared" si="19"/>
        <v>5.556</v>
      </c>
      <c r="M280" s="54" t="s">
        <v>1301</v>
      </c>
      <c r="N280" s="54" t="s">
        <v>1293</v>
      </c>
      <c r="O280" s="55"/>
      <c r="P280" s="55"/>
      <c r="Q280" s="55"/>
      <c r="R280" s="55"/>
      <c r="S280" s="54"/>
      <c r="T280" s="54"/>
    </row>
    <row r="281" spans="1:20" ht="18.75" x14ac:dyDescent="0.25">
      <c r="A281" s="53" t="str">
        <f>Oferta!C282</f>
        <v>SMDK10140SP</v>
      </c>
      <c r="B281" s="54">
        <v>39269097</v>
      </c>
      <c r="C281" s="16">
        <v>5902012649251</v>
      </c>
      <c r="D281" s="54">
        <v>100</v>
      </c>
      <c r="E281" s="54">
        <v>0.51500000000000001</v>
      </c>
      <c r="F281" s="55">
        <v>216</v>
      </c>
      <c r="G281" s="55">
        <v>148</v>
      </c>
      <c r="H281" s="55">
        <v>90</v>
      </c>
      <c r="I281" s="55">
        <v>5908249197695</v>
      </c>
      <c r="J281" s="55">
        <v>12</v>
      </c>
      <c r="K281" s="55">
        <f t="shared" si="18"/>
        <v>1200</v>
      </c>
      <c r="L281" s="54">
        <f t="shared" si="19"/>
        <v>6.18</v>
      </c>
      <c r="M281" s="54" t="s">
        <v>1301</v>
      </c>
      <c r="N281" s="54" t="s">
        <v>1293</v>
      </c>
      <c r="O281" s="55"/>
      <c r="P281" s="55"/>
      <c r="Q281" s="55"/>
      <c r="R281" s="55"/>
      <c r="S281" s="54"/>
      <c r="T281" s="54"/>
    </row>
    <row r="282" spans="1:20" ht="18.75" x14ac:dyDescent="0.25">
      <c r="A282" s="53" t="str">
        <f>Oferta!C283</f>
        <v>SMDK10160SP</v>
      </c>
      <c r="B282" s="54">
        <v>39269097</v>
      </c>
      <c r="C282" s="16">
        <v>5902012649268</v>
      </c>
      <c r="D282" s="54">
        <v>75</v>
      </c>
      <c r="E282" s="54">
        <v>0.45500000000000002</v>
      </c>
      <c r="F282" s="55">
        <v>216</v>
      </c>
      <c r="G282" s="55">
        <v>148</v>
      </c>
      <c r="H282" s="55">
        <v>90</v>
      </c>
      <c r="I282" s="55">
        <v>5908249197701</v>
      </c>
      <c r="J282" s="55">
        <v>12</v>
      </c>
      <c r="K282" s="55">
        <f t="shared" si="18"/>
        <v>900</v>
      </c>
      <c r="L282" s="54">
        <f t="shared" si="19"/>
        <v>5.46</v>
      </c>
      <c r="M282" s="54" t="s">
        <v>1301</v>
      </c>
      <c r="N282" s="54" t="s">
        <v>1293</v>
      </c>
      <c r="O282" s="55"/>
      <c r="P282" s="55"/>
      <c r="Q282" s="55"/>
      <c r="R282" s="55"/>
      <c r="S282" s="54"/>
      <c r="T282" s="54"/>
    </row>
    <row r="283" spans="1:20" ht="18.75" x14ac:dyDescent="0.25">
      <c r="A283" s="53" t="str">
        <f>Oferta!C284</f>
        <v>SMDK10180SP</v>
      </c>
      <c r="B283" s="54">
        <v>39269097</v>
      </c>
      <c r="C283" s="16">
        <v>5902012649275</v>
      </c>
      <c r="D283" s="54">
        <v>75</v>
      </c>
      <c r="E283" s="54">
        <v>0.504</v>
      </c>
      <c r="F283" s="55">
        <v>216</v>
      </c>
      <c r="G283" s="55">
        <v>148</v>
      </c>
      <c r="H283" s="55">
        <v>90</v>
      </c>
      <c r="I283" s="55">
        <v>5908249197718</v>
      </c>
      <c r="J283" s="55">
        <v>12</v>
      </c>
      <c r="K283" s="55">
        <f t="shared" si="18"/>
        <v>900</v>
      </c>
      <c r="L283" s="54">
        <f t="shared" si="19"/>
        <v>6.048</v>
      </c>
      <c r="M283" s="54" t="s">
        <v>1301</v>
      </c>
      <c r="N283" s="54" t="s">
        <v>1293</v>
      </c>
      <c r="O283" s="55"/>
      <c r="P283" s="55"/>
      <c r="Q283" s="55"/>
      <c r="R283" s="55"/>
      <c r="S283" s="54"/>
      <c r="T283" s="54"/>
    </row>
    <row r="284" spans="1:20" ht="18.75" x14ac:dyDescent="0.25">
      <c r="A284" s="53" t="str">
        <f>Oferta!C285</f>
        <v>SMDK10200SP</v>
      </c>
      <c r="B284" s="54">
        <v>39269097</v>
      </c>
      <c r="C284" s="16">
        <v>5902012649282</v>
      </c>
      <c r="D284" s="54">
        <v>75</v>
      </c>
      <c r="E284" s="54">
        <v>0.55000000000000004</v>
      </c>
      <c r="F284" s="55">
        <v>216</v>
      </c>
      <c r="G284" s="55">
        <v>148</v>
      </c>
      <c r="H284" s="55">
        <v>90</v>
      </c>
      <c r="I284" s="55">
        <v>5908249197725</v>
      </c>
      <c r="J284" s="55">
        <v>12</v>
      </c>
      <c r="K284" s="55">
        <f t="shared" si="18"/>
        <v>900</v>
      </c>
      <c r="L284" s="54">
        <f t="shared" si="19"/>
        <v>6.6000000000000005</v>
      </c>
      <c r="M284" s="54" t="s">
        <v>1301</v>
      </c>
      <c r="N284" s="54" t="s">
        <v>1293</v>
      </c>
      <c r="O284" s="55"/>
      <c r="P284" s="55"/>
      <c r="Q284" s="55"/>
      <c r="R284" s="55"/>
      <c r="S284" s="54"/>
      <c r="T284" s="54"/>
    </row>
    <row r="285" spans="1:20" ht="18.75" x14ac:dyDescent="0.25">
      <c r="A285" s="53" t="str">
        <f>Oferta!C286</f>
        <v>SMDK10220SP</v>
      </c>
      <c r="B285" s="54">
        <v>39269097</v>
      </c>
      <c r="C285" s="16">
        <v>5902012649299</v>
      </c>
      <c r="D285" s="54">
        <v>50</v>
      </c>
      <c r="E285" s="54">
        <v>0.44500000000000001</v>
      </c>
      <c r="F285" s="55">
        <v>378</v>
      </c>
      <c r="G285" s="55">
        <v>170</v>
      </c>
      <c r="H285" s="55">
        <v>65</v>
      </c>
      <c r="I285" s="55"/>
      <c r="J285" s="55"/>
      <c r="K285" s="55"/>
      <c r="L285" s="54">
        <f t="shared" si="19"/>
        <v>0</v>
      </c>
      <c r="M285" s="54"/>
      <c r="N285" s="54"/>
      <c r="O285" s="55"/>
      <c r="P285" s="55"/>
      <c r="Q285" s="55"/>
      <c r="R285" s="55"/>
      <c r="S285" s="54"/>
      <c r="T285" s="54"/>
    </row>
    <row r="286" spans="1:20" ht="18.75" x14ac:dyDescent="0.25">
      <c r="A286" s="53" t="str">
        <f>Oferta!C287</f>
        <v>SMDK1280SP</v>
      </c>
      <c r="B286" s="54">
        <v>39269097</v>
      </c>
      <c r="C286" s="16">
        <v>5902012649305</v>
      </c>
      <c r="D286" s="54">
        <v>100</v>
      </c>
      <c r="E286" s="54">
        <v>0.47299999999999998</v>
      </c>
      <c r="F286" s="55">
        <v>216</v>
      </c>
      <c r="G286" s="55">
        <v>148</v>
      </c>
      <c r="H286" s="55">
        <v>90</v>
      </c>
      <c r="I286" s="55">
        <v>5908249197732</v>
      </c>
      <c r="J286" s="55">
        <v>12</v>
      </c>
      <c r="K286" s="55">
        <f t="shared" si="18"/>
        <v>1200</v>
      </c>
      <c r="L286" s="54">
        <f t="shared" si="19"/>
        <v>5.6760000000000002</v>
      </c>
      <c r="M286" s="54" t="s">
        <v>1301</v>
      </c>
      <c r="N286" s="54" t="s">
        <v>1293</v>
      </c>
      <c r="O286" s="55"/>
      <c r="P286" s="55"/>
      <c r="Q286" s="55"/>
      <c r="R286" s="55"/>
      <c r="S286" s="54"/>
      <c r="T286" s="54"/>
    </row>
    <row r="287" spans="1:20" ht="18.75" x14ac:dyDescent="0.25">
      <c r="A287" s="53" t="str">
        <f>Oferta!C288</f>
        <v>SMDK12100SP</v>
      </c>
      <c r="B287" s="54">
        <v>39269097</v>
      </c>
      <c r="C287" s="16">
        <v>5902012649312</v>
      </c>
      <c r="D287" s="54">
        <v>75</v>
      </c>
      <c r="E287" s="54">
        <v>0.43099999999999999</v>
      </c>
      <c r="F287" s="55">
        <v>216</v>
      </c>
      <c r="G287" s="55">
        <v>148</v>
      </c>
      <c r="H287" s="55">
        <v>90</v>
      </c>
      <c r="I287" s="55">
        <v>5908249197749</v>
      </c>
      <c r="J287" s="55">
        <v>12</v>
      </c>
      <c r="K287" s="55">
        <f t="shared" si="18"/>
        <v>900</v>
      </c>
      <c r="L287" s="54">
        <f t="shared" si="19"/>
        <v>5.1719999999999997</v>
      </c>
      <c r="M287" s="54" t="s">
        <v>1301</v>
      </c>
      <c r="N287" s="54" t="s">
        <v>1293</v>
      </c>
      <c r="O287" s="55"/>
      <c r="P287" s="55"/>
      <c r="Q287" s="55"/>
      <c r="R287" s="55"/>
      <c r="S287" s="54"/>
      <c r="T287" s="54"/>
    </row>
    <row r="288" spans="1:20" ht="18.75" x14ac:dyDescent="0.25">
      <c r="A288" s="53" t="str">
        <f>Oferta!C289</f>
        <v>SMDK12120SP</v>
      </c>
      <c r="B288" s="54">
        <v>39269097</v>
      </c>
      <c r="C288" s="16">
        <v>5902012649329</v>
      </c>
      <c r="D288" s="54">
        <v>75</v>
      </c>
      <c r="E288" s="54">
        <v>0.497</v>
      </c>
      <c r="F288" s="55">
        <v>216</v>
      </c>
      <c r="G288" s="55">
        <v>148</v>
      </c>
      <c r="H288" s="55">
        <v>90</v>
      </c>
      <c r="I288" s="55">
        <v>5908249197756</v>
      </c>
      <c r="J288" s="55">
        <v>12</v>
      </c>
      <c r="K288" s="55">
        <f t="shared" si="18"/>
        <v>900</v>
      </c>
      <c r="L288" s="54">
        <f t="shared" si="19"/>
        <v>5.9640000000000004</v>
      </c>
      <c r="M288" s="54" t="s">
        <v>1301</v>
      </c>
      <c r="N288" s="54" t="s">
        <v>1293</v>
      </c>
      <c r="O288" s="55"/>
      <c r="P288" s="55"/>
      <c r="Q288" s="55"/>
      <c r="R288" s="55"/>
      <c r="S288" s="54"/>
      <c r="T288" s="54"/>
    </row>
    <row r="289" spans="1:20" ht="18.75" x14ac:dyDescent="0.25">
      <c r="A289" s="53" t="str">
        <f>Oferta!C290</f>
        <v>SMDK12140SP</v>
      </c>
      <c r="B289" s="54">
        <v>39269097</v>
      </c>
      <c r="C289" s="16">
        <v>5902012649336</v>
      </c>
      <c r="D289" s="54">
        <v>75</v>
      </c>
      <c r="E289" s="54">
        <v>0.57299999999999995</v>
      </c>
      <c r="F289" s="55">
        <v>216</v>
      </c>
      <c r="G289" s="55">
        <v>148</v>
      </c>
      <c r="H289" s="55">
        <v>90</v>
      </c>
      <c r="I289" s="55">
        <v>5908249197763</v>
      </c>
      <c r="J289" s="55">
        <v>12</v>
      </c>
      <c r="K289" s="55">
        <f t="shared" si="18"/>
        <v>900</v>
      </c>
      <c r="L289" s="54">
        <f t="shared" si="19"/>
        <v>6.8759999999999994</v>
      </c>
      <c r="M289" s="54" t="s">
        <v>1301</v>
      </c>
      <c r="N289" s="54" t="s">
        <v>1293</v>
      </c>
      <c r="O289" s="55"/>
      <c r="P289" s="55"/>
      <c r="Q289" s="55"/>
      <c r="R289" s="55"/>
      <c r="S289" s="54"/>
      <c r="T289" s="54"/>
    </row>
    <row r="290" spans="1:20" ht="18.75" x14ac:dyDescent="0.25">
      <c r="A290" s="53" t="str">
        <f>Oferta!C291</f>
        <v>SMDK12160SP</v>
      </c>
      <c r="B290" s="54">
        <v>39269097</v>
      </c>
      <c r="C290" s="16">
        <v>5902012649343</v>
      </c>
      <c r="D290" s="54">
        <v>50</v>
      </c>
      <c r="E290" s="54">
        <v>0.44600000000000001</v>
      </c>
      <c r="F290" s="55">
        <v>216</v>
      </c>
      <c r="G290" s="55">
        <v>148</v>
      </c>
      <c r="H290" s="55">
        <v>90</v>
      </c>
      <c r="I290" s="55">
        <v>5908249197770</v>
      </c>
      <c r="J290" s="55">
        <v>12</v>
      </c>
      <c r="K290" s="55">
        <f t="shared" si="18"/>
        <v>600</v>
      </c>
      <c r="L290" s="54">
        <f t="shared" si="19"/>
        <v>5.3520000000000003</v>
      </c>
      <c r="M290" s="54" t="s">
        <v>1301</v>
      </c>
      <c r="N290" s="54" t="s">
        <v>1293</v>
      </c>
      <c r="O290" s="55"/>
      <c r="P290" s="55"/>
      <c r="Q290" s="55"/>
      <c r="R290" s="55"/>
      <c r="S290" s="54"/>
      <c r="T290" s="54"/>
    </row>
    <row r="291" spans="1:20" ht="18.75" x14ac:dyDescent="0.25">
      <c r="A291" s="53" t="str">
        <f>Oferta!C292</f>
        <v>SMDK1480SP</v>
      </c>
      <c r="B291" s="54">
        <v>39269097</v>
      </c>
      <c r="C291" s="16">
        <v>5902012649350</v>
      </c>
      <c r="D291" s="54">
        <v>75</v>
      </c>
      <c r="E291" s="54">
        <v>0.442</v>
      </c>
      <c r="F291" s="55">
        <v>216</v>
      </c>
      <c r="G291" s="55">
        <v>148</v>
      </c>
      <c r="H291" s="55">
        <v>90</v>
      </c>
      <c r="I291" s="55">
        <v>5908249197787</v>
      </c>
      <c r="J291" s="55">
        <v>12</v>
      </c>
      <c r="K291" s="55">
        <f t="shared" si="18"/>
        <v>900</v>
      </c>
      <c r="L291" s="54">
        <f t="shared" si="19"/>
        <v>5.3040000000000003</v>
      </c>
      <c r="M291" s="54" t="s">
        <v>1301</v>
      </c>
      <c r="N291" s="54" t="s">
        <v>1293</v>
      </c>
      <c r="O291" s="55"/>
      <c r="P291" s="55"/>
      <c r="Q291" s="55"/>
      <c r="R291" s="55"/>
      <c r="S291" s="54"/>
      <c r="T291" s="54"/>
    </row>
    <row r="292" spans="1:20" ht="18.75" x14ac:dyDescent="0.25">
      <c r="A292" s="53" t="str">
        <f>Oferta!C293</f>
        <v>SMDK14100SP</v>
      </c>
      <c r="B292" s="54">
        <v>39269097</v>
      </c>
      <c r="C292" s="16">
        <v>5902012649367</v>
      </c>
      <c r="D292" s="54">
        <v>50</v>
      </c>
      <c r="E292" s="54">
        <v>0.372</v>
      </c>
      <c r="F292" s="55">
        <v>216</v>
      </c>
      <c r="G292" s="55">
        <v>148</v>
      </c>
      <c r="H292" s="55">
        <v>90</v>
      </c>
      <c r="I292" s="55">
        <v>5908249197794</v>
      </c>
      <c r="J292" s="55">
        <v>12</v>
      </c>
      <c r="K292" s="55">
        <f t="shared" si="18"/>
        <v>600</v>
      </c>
      <c r="L292" s="54">
        <f t="shared" si="19"/>
        <v>4.4640000000000004</v>
      </c>
      <c r="M292" s="54" t="s">
        <v>1301</v>
      </c>
      <c r="N292" s="54" t="s">
        <v>1293</v>
      </c>
      <c r="O292" s="55"/>
      <c r="P292" s="55"/>
      <c r="Q292" s="55"/>
      <c r="R292" s="55"/>
      <c r="S292" s="54"/>
      <c r="T292" s="54"/>
    </row>
    <row r="293" spans="1:20" ht="18.75" x14ac:dyDescent="0.25">
      <c r="A293" s="53" t="str">
        <f>Oferta!C294</f>
        <v>SMDK14120SP</v>
      </c>
      <c r="B293" s="54">
        <v>39269097</v>
      </c>
      <c r="C293" s="16">
        <v>5902012649374</v>
      </c>
      <c r="D293" s="54">
        <v>50</v>
      </c>
      <c r="E293" s="54">
        <v>0.45500000000000002</v>
      </c>
      <c r="F293" s="55">
        <v>216</v>
      </c>
      <c r="G293" s="55">
        <v>148</v>
      </c>
      <c r="H293" s="55">
        <v>90</v>
      </c>
      <c r="I293" s="55">
        <v>5908249197800</v>
      </c>
      <c r="J293" s="55">
        <v>12</v>
      </c>
      <c r="K293" s="55">
        <f t="shared" si="18"/>
        <v>600</v>
      </c>
      <c r="L293" s="54">
        <f t="shared" si="19"/>
        <v>5.46</v>
      </c>
      <c r="M293" s="54" t="s">
        <v>1301</v>
      </c>
      <c r="N293" s="54" t="s">
        <v>1293</v>
      </c>
      <c r="O293" s="55"/>
      <c r="P293" s="55"/>
      <c r="Q293" s="55"/>
      <c r="R293" s="55"/>
      <c r="S293" s="54"/>
      <c r="T293" s="54"/>
    </row>
    <row r="294" spans="1:20" ht="18.75" x14ac:dyDescent="0.25">
      <c r="A294" s="53" t="str">
        <f>Oferta!C295</f>
        <v>SMDK14140SP</v>
      </c>
      <c r="B294" s="54">
        <v>39269097</v>
      </c>
      <c r="C294" s="16">
        <v>5902012649381</v>
      </c>
      <c r="D294" s="54">
        <v>50</v>
      </c>
      <c r="E294" s="54">
        <v>0.50700000000000001</v>
      </c>
      <c r="F294" s="55">
        <v>216</v>
      </c>
      <c r="G294" s="55">
        <v>148</v>
      </c>
      <c r="H294" s="55">
        <v>90</v>
      </c>
      <c r="I294" s="55">
        <v>5908249197817</v>
      </c>
      <c r="J294" s="55">
        <v>12</v>
      </c>
      <c r="K294" s="55">
        <f t="shared" si="18"/>
        <v>600</v>
      </c>
      <c r="L294" s="54">
        <f t="shared" si="19"/>
        <v>6.0839999999999996</v>
      </c>
      <c r="M294" s="54" t="s">
        <v>1301</v>
      </c>
      <c r="N294" s="54" t="s">
        <v>1293</v>
      </c>
      <c r="O294" s="55"/>
      <c r="P294" s="55"/>
      <c r="Q294" s="55"/>
      <c r="R294" s="55"/>
      <c r="S294" s="54"/>
      <c r="T294" s="54"/>
    </row>
    <row r="295" spans="1:20" ht="19.5" thickBot="1" x14ac:dyDescent="0.3">
      <c r="A295" s="58" t="str">
        <f>Oferta!C296</f>
        <v>SMDK14160SP</v>
      </c>
      <c r="B295" s="63">
        <v>39269097</v>
      </c>
      <c r="C295" s="27">
        <v>5902012649398</v>
      </c>
      <c r="D295" s="63">
        <v>40</v>
      </c>
      <c r="E295" s="63">
        <v>0.438</v>
      </c>
      <c r="F295" s="64">
        <v>216</v>
      </c>
      <c r="G295" s="64">
        <v>148</v>
      </c>
      <c r="H295" s="64">
        <v>90</v>
      </c>
      <c r="I295" s="64">
        <v>5908249197824</v>
      </c>
      <c r="J295" s="64">
        <v>12</v>
      </c>
      <c r="K295" s="64">
        <f t="shared" si="18"/>
        <v>480</v>
      </c>
      <c r="L295" s="63">
        <f t="shared" si="19"/>
        <v>5.2560000000000002</v>
      </c>
      <c r="M295" s="63" t="s">
        <v>1301</v>
      </c>
      <c r="N295" s="63" t="s">
        <v>1293</v>
      </c>
      <c r="O295" s="64"/>
      <c r="P295" s="64"/>
      <c r="Q295" s="64"/>
      <c r="R295" s="64"/>
      <c r="S295" s="63"/>
      <c r="T295" s="63"/>
    </row>
    <row r="296" spans="1:20" ht="18.75" x14ac:dyDescent="0.25">
      <c r="A296" s="57" t="str">
        <f>Oferta!C297</f>
        <v>KAXDN1080CP</v>
      </c>
      <c r="B296" s="78"/>
      <c r="C296" s="22">
        <v>5902012647899</v>
      </c>
      <c r="D296" s="61">
        <v>50</v>
      </c>
      <c r="E296" s="61">
        <v>1.367</v>
      </c>
      <c r="F296" s="62">
        <v>216</v>
      </c>
      <c r="G296" s="62">
        <v>148</v>
      </c>
      <c r="H296" s="62">
        <v>90</v>
      </c>
      <c r="I296" s="62">
        <v>5908249197831</v>
      </c>
      <c r="J296" s="62">
        <v>12</v>
      </c>
      <c r="K296" s="62">
        <f t="shared" si="18"/>
        <v>600</v>
      </c>
      <c r="L296" s="61">
        <f t="shared" si="19"/>
        <v>16.404</v>
      </c>
      <c r="M296" s="61" t="s">
        <v>1301</v>
      </c>
      <c r="N296" s="61" t="s">
        <v>1293</v>
      </c>
      <c r="O296" s="62"/>
      <c r="P296" s="62"/>
      <c r="Q296" s="62"/>
      <c r="R296" s="62"/>
      <c r="S296" s="61"/>
      <c r="T296" s="61"/>
    </row>
    <row r="297" spans="1:20" ht="18.75" x14ac:dyDescent="0.25">
      <c r="A297" s="53" t="str">
        <f>Oferta!C298</f>
        <v>KAXDN10100CP</v>
      </c>
      <c r="B297" s="54"/>
      <c r="C297" s="16">
        <v>5902012646847</v>
      </c>
      <c r="D297" s="54">
        <v>50</v>
      </c>
      <c r="E297" s="54">
        <v>1.681</v>
      </c>
      <c r="F297" s="55">
        <v>216</v>
      </c>
      <c r="G297" s="55">
        <v>148</v>
      </c>
      <c r="H297" s="55">
        <v>90</v>
      </c>
      <c r="I297" s="55">
        <v>5908249197848</v>
      </c>
      <c r="J297" s="55">
        <v>12</v>
      </c>
      <c r="K297" s="55">
        <f t="shared" si="18"/>
        <v>600</v>
      </c>
      <c r="L297" s="54">
        <f t="shared" si="19"/>
        <v>20.172000000000001</v>
      </c>
      <c r="M297" s="54" t="s">
        <v>1301</v>
      </c>
      <c r="N297" s="54" t="s">
        <v>1293</v>
      </c>
      <c r="O297" s="55"/>
      <c r="P297" s="55"/>
      <c r="Q297" s="55"/>
      <c r="R297" s="55"/>
      <c r="S297" s="54"/>
      <c r="T297" s="54"/>
    </row>
    <row r="298" spans="1:20" ht="18.75" x14ac:dyDescent="0.25">
      <c r="A298" s="53" t="str">
        <f>Oferta!C299</f>
        <v>KAXDN10120CP</v>
      </c>
      <c r="B298" s="54"/>
      <c r="C298" s="16">
        <v>5902012646854</v>
      </c>
      <c r="D298" s="54">
        <v>50</v>
      </c>
      <c r="E298" s="54">
        <v>1.67</v>
      </c>
      <c r="F298" s="55">
        <v>216</v>
      </c>
      <c r="G298" s="55">
        <v>148</v>
      </c>
      <c r="H298" s="55">
        <v>90</v>
      </c>
      <c r="I298" s="55">
        <v>5908249197855</v>
      </c>
      <c r="J298" s="55">
        <v>12</v>
      </c>
      <c r="K298" s="55">
        <f t="shared" si="18"/>
        <v>600</v>
      </c>
      <c r="L298" s="54">
        <f t="shared" si="19"/>
        <v>20.04</v>
      </c>
      <c r="M298" s="54" t="s">
        <v>1301</v>
      </c>
      <c r="N298" s="54" t="s">
        <v>1293</v>
      </c>
      <c r="O298" s="55"/>
      <c r="P298" s="55"/>
      <c r="Q298" s="55"/>
      <c r="R298" s="55"/>
      <c r="S298" s="54"/>
      <c r="T298" s="54"/>
    </row>
    <row r="299" spans="1:20" ht="18.75" x14ac:dyDescent="0.25">
      <c r="A299" s="53" t="str">
        <f>Oferta!C300</f>
        <v>KAXDN10140CP</v>
      </c>
      <c r="B299" s="54"/>
      <c r="C299" s="16">
        <v>5902012646861</v>
      </c>
      <c r="D299" s="54">
        <v>50</v>
      </c>
      <c r="E299" s="54">
        <v>2.4750000000000001</v>
      </c>
      <c r="F299" s="55">
        <v>216</v>
      </c>
      <c r="G299" s="55">
        <v>148</v>
      </c>
      <c r="H299" s="55">
        <v>90</v>
      </c>
      <c r="I299" s="55">
        <v>5908249197862</v>
      </c>
      <c r="J299" s="55">
        <v>12</v>
      </c>
      <c r="K299" s="55">
        <f t="shared" si="18"/>
        <v>600</v>
      </c>
      <c r="L299" s="54">
        <f t="shared" si="19"/>
        <v>29.700000000000003</v>
      </c>
      <c r="M299" s="54" t="s">
        <v>1301</v>
      </c>
      <c r="N299" s="54" t="s">
        <v>1293</v>
      </c>
      <c r="O299" s="55"/>
      <c r="P299" s="55"/>
      <c r="Q299" s="55"/>
      <c r="R299" s="55"/>
      <c r="S299" s="54"/>
      <c r="T299" s="54"/>
    </row>
    <row r="300" spans="1:20" ht="18.75" x14ac:dyDescent="0.25">
      <c r="A300" s="53" t="str">
        <f>Oferta!C301</f>
        <v>KAXDN10160CP</v>
      </c>
      <c r="B300" s="54"/>
      <c r="C300" s="16">
        <v>5902012646878</v>
      </c>
      <c r="D300" s="54">
        <v>50</v>
      </c>
      <c r="E300" s="54">
        <v>2.2639999999999998</v>
      </c>
      <c r="F300" s="55">
        <v>216</v>
      </c>
      <c r="G300" s="55">
        <v>148</v>
      </c>
      <c r="H300" s="55">
        <v>90</v>
      </c>
      <c r="I300" s="55">
        <v>5908249197879</v>
      </c>
      <c r="J300" s="55">
        <v>12</v>
      </c>
      <c r="K300" s="55">
        <f t="shared" si="18"/>
        <v>600</v>
      </c>
      <c r="L300" s="54">
        <f t="shared" si="19"/>
        <v>27.167999999999999</v>
      </c>
      <c r="M300" s="54" t="s">
        <v>1301</v>
      </c>
      <c r="N300" s="54" t="s">
        <v>1293</v>
      </c>
      <c r="O300" s="55"/>
      <c r="P300" s="55"/>
      <c r="Q300" s="55"/>
      <c r="R300" s="55"/>
      <c r="S300" s="54"/>
      <c r="T300" s="54"/>
    </row>
    <row r="301" spans="1:20" ht="18.75" x14ac:dyDescent="0.25">
      <c r="A301" s="53" t="str">
        <f>Oferta!C302</f>
        <v>KAXDN10180CP</v>
      </c>
      <c r="B301" s="54"/>
      <c r="C301" s="16">
        <v>5908249194854</v>
      </c>
      <c r="D301" s="54">
        <v>50</v>
      </c>
      <c r="E301" s="54">
        <v>2.4990000000000001</v>
      </c>
      <c r="F301" s="55">
        <v>216</v>
      </c>
      <c r="G301" s="55">
        <v>148</v>
      </c>
      <c r="H301" s="55">
        <v>90</v>
      </c>
      <c r="I301" s="55">
        <v>5908249197886</v>
      </c>
      <c r="J301" s="55">
        <v>12</v>
      </c>
      <c r="K301" s="55">
        <f t="shared" si="18"/>
        <v>600</v>
      </c>
      <c r="L301" s="54">
        <f t="shared" si="19"/>
        <v>29.988</v>
      </c>
      <c r="M301" s="54" t="s">
        <v>1301</v>
      </c>
      <c r="N301" s="54" t="s">
        <v>1293</v>
      </c>
      <c r="O301" s="55"/>
      <c r="P301" s="55"/>
      <c r="Q301" s="55"/>
      <c r="R301" s="55"/>
      <c r="S301" s="54"/>
      <c r="T301" s="54"/>
    </row>
    <row r="302" spans="1:20" ht="18.75" x14ac:dyDescent="0.25">
      <c r="A302" s="53" t="str">
        <f>Oferta!C303</f>
        <v>KAXDN10200CP</v>
      </c>
      <c r="B302" s="54"/>
      <c r="C302" s="16">
        <v>5908249194861</v>
      </c>
      <c r="D302" s="54">
        <v>25</v>
      </c>
      <c r="E302" s="54">
        <v>1.4359999999999999</v>
      </c>
      <c r="F302" s="55">
        <v>216</v>
      </c>
      <c r="G302" s="55">
        <v>148</v>
      </c>
      <c r="H302" s="55">
        <v>90</v>
      </c>
      <c r="I302" s="55">
        <v>5908249197893</v>
      </c>
      <c r="J302" s="55">
        <v>12</v>
      </c>
      <c r="K302" s="55">
        <f t="shared" si="18"/>
        <v>300</v>
      </c>
      <c r="L302" s="54">
        <f t="shared" si="19"/>
        <v>17.231999999999999</v>
      </c>
      <c r="M302" s="54" t="s">
        <v>1301</v>
      </c>
      <c r="N302" s="54" t="s">
        <v>1293</v>
      </c>
      <c r="O302" s="55"/>
      <c r="P302" s="55"/>
      <c r="Q302" s="55"/>
      <c r="R302" s="55"/>
      <c r="S302" s="54"/>
      <c r="T302" s="54"/>
    </row>
    <row r="303" spans="1:20" ht="18.75" x14ac:dyDescent="0.25">
      <c r="A303" s="53" t="str">
        <f>Oferta!C304</f>
        <v>KAXDN10220CP</v>
      </c>
      <c r="B303" s="54"/>
      <c r="C303" s="16">
        <v>5908249194878</v>
      </c>
      <c r="D303" s="54">
        <v>25</v>
      </c>
      <c r="E303" s="54">
        <v>1.5649999999999999</v>
      </c>
      <c r="F303" s="55">
        <v>378</v>
      </c>
      <c r="G303" s="55">
        <v>170</v>
      </c>
      <c r="H303" s="55">
        <v>65</v>
      </c>
      <c r="I303" s="55"/>
      <c r="J303" s="55"/>
      <c r="K303" s="55"/>
      <c r="L303" s="54"/>
      <c r="M303" s="54"/>
      <c r="N303" s="54"/>
      <c r="O303" s="55"/>
      <c r="P303" s="55"/>
      <c r="Q303" s="55"/>
      <c r="R303" s="55"/>
      <c r="S303" s="54"/>
      <c r="T303" s="54"/>
    </row>
    <row r="304" spans="1:20" ht="18.75" x14ac:dyDescent="0.25">
      <c r="A304" s="53" t="str">
        <f>Oferta!C305</f>
        <v>KAXDN10260CP</v>
      </c>
      <c r="B304" s="54"/>
      <c r="C304" s="16">
        <v>5908249194908</v>
      </c>
      <c r="D304" s="54">
        <v>20</v>
      </c>
      <c r="E304" s="54">
        <v>1.454</v>
      </c>
      <c r="F304" s="55">
        <v>378</v>
      </c>
      <c r="G304" s="55">
        <v>170</v>
      </c>
      <c r="H304" s="55">
        <v>65</v>
      </c>
      <c r="I304" s="55"/>
      <c r="J304" s="55"/>
      <c r="K304" s="55"/>
      <c r="L304" s="54"/>
      <c r="M304" s="54"/>
      <c r="N304" s="54"/>
      <c r="O304" s="55"/>
      <c r="P304" s="55"/>
      <c r="Q304" s="55"/>
      <c r="R304" s="55"/>
      <c r="S304" s="54"/>
      <c r="T304" s="54"/>
    </row>
    <row r="305" spans="1:20" ht="18.75" x14ac:dyDescent="0.25">
      <c r="A305" s="53" t="str">
        <f>Oferta!C306</f>
        <v>KAXDN10300CP</v>
      </c>
      <c r="B305" s="54"/>
      <c r="C305" s="16">
        <v>5908249194885</v>
      </c>
      <c r="D305" s="54">
        <v>20</v>
      </c>
      <c r="E305" s="54">
        <v>1.7090000000000001</v>
      </c>
      <c r="F305" s="55">
        <v>378</v>
      </c>
      <c r="G305" s="55">
        <v>170</v>
      </c>
      <c r="H305" s="55">
        <v>65</v>
      </c>
      <c r="I305" s="55"/>
      <c r="J305" s="55"/>
      <c r="K305" s="55"/>
      <c r="L305" s="54"/>
      <c r="M305" s="54"/>
      <c r="N305" s="54"/>
      <c r="O305" s="55"/>
      <c r="P305" s="55"/>
      <c r="Q305" s="55"/>
      <c r="R305" s="55"/>
      <c r="S305" s="54"/>
      <c r="T305" s="54"/>
    </row>
    <row r="306" spans="1:20" ht="18.75" x14ac:dyDescent="0.25">
      <c r="A306" s="53" t="str">
        <f>Oferta!C307</f>
        <v>KAXDN10340CP</v>
      </c>
      <c r="B306" s="54"/>
      <c r="C306" s="16">
        <v>5908249194892</v>
      </c>
      <c r="D306" s="54">
        <v>20</v>
      </c>
      <c r="E306" s="54">
        <v>0</v>
      </c>
      <c r="F306" s="55">
        <v>378</v>
      </c>
      <c r="G306" s="55">
        <v>170</v>
      </c>
      <c r="H306" s="55">
        <v>65</v>
      </c>
      <c r="I306" s="55"/>
      <c r="J306" s="55"/>
      <c r="K306" s="55"/>
      <c r="L306" s="54"/>
      <c r="M306" s="54"/>
      <c r="N306" s="54"/>
      <c r="O306" s="55"/>
      <c r="P306" s="55"/>
      <c r="Q306" s="55"/>
      <c r="R306" s="55"/>
      <c r="S306" s="54"/>
      <c r="T306" s="54"/>
    </row>
    <row r="307" spans="1:20" ht="18.75" x14ac:dyDescent="0.25">
      <c r="A307" s="53" t="str">
        <f>Oferta!C308</f>
        <v>KAXDN1280CP</v>
      </c>
      <c r="B307" s="54"/>
      <c r="C307" s="16">
        <v>5902012646922</v>
      </c>
      <c r="D307" s="54">
        <v>50</v>
      </c>
      <c r="E307" s="54">
        <v>1.623</v>
      </c>
      <c r="F307" s="55">
        <v>216</v>
      </c>
      <c r="G307" s="55">
        <v>148</v>
      </c>
      <c r="H307" s="55">
        <v>90</v>
      </c>
      <c r="I307" s="55">
        <v>5908249197909</v>
      </c>
      <c r="J307" s="55">
        <v>12</v>
      </c>
      <c r="K307" s="55">
        <f t="shared" si="18"/>
        <v>600</v>
      </c>
      <c r="L307" s="54">
        <f t="shared" si="19"/>
        <v>19.475999999999999</v>
      </c>
      <c r="M307" s="54" t="s">
        <v>1301</v>
      </c>
      <c r="N307" s="54" t="s">
        <v>1293</v>
      </c>
      <c r="O307" s="55"/>
      <c r="P307" s="55"/>
      <c r="Q307" s="55"/>
      <c r="R307" s="55"/>
      <c r="S307" s="54"/>
      <c r="T307" s="54"/>
    </row>
    <row r="308" spans="1:20" ht="18.75" x14ac:dyDescent="0.25">
      <c r="A308" s="53" t="str">
        <f>Oferta!C309</f>
        <v>KAXDN12100CP</v>
      </c>
      <c r="B308" s="54"/>
      <c r="C308" s="16">
        <v>5902012646885</v>
      </c>
      <c r="D308" s="54">
        <v>50</v>
      </c>
      <c r="E308" s="54">
        <v>1.901</v>
      </c>
      <c r="F308" s="55">
        <v>216</v>
      </c>
      <c r="G308" s="55">
        <v>148</v>
      </c>
      <c r="H308" s="55">
        <v>90</v>
      </c>
      <c r="I308" s="55">
        <v>5908249197916</v>
      </c>
      <c r="J308" s="55">
        <v>12</v>
      </c>
      <c r="K308" s="55">
        <f t="shared" si="18"/>
        <v>600</v>
      </c>
      <c r="L308" s="54">
        <f t="shared" si="19"/>
        <v>22.812000000000001</v>
      </c>
      <c r="M308" s="54" t="s">
        <v>1301</v>
      </c>
      <c r="N308" s="54" t="s">
        <v>1293</v>
      </c>
      <c r="O308" s="55"/>
      <c r="P308" s="55"/>
      <c r="Q308" s="55"/>
      <c r="R308" s="55"/>
      <c r="S308" s="54"/>
      <c r="T308" s="54"/>
    </row>
    <row r="309" spans="1:20" ht="18.75" x14ac:dyDescent="0.25">
      <c r="A309" s="53" t="str">
        <f>Oferta!C310</f>
        <v>KAXDN12120CP</v>
      </c>
      <c r="B309" s="54"/>
      <c r="C309" s="16">
        <v>5902012646892</v>
      </c>
      <c r="D309" s="54">
        <v>50</v>
      </c>
      <c r="E309" s="54">
        <v>2.1720000000000002</v>
      </c>
      <c r="F309" s="55">
        <v>216</v>
      </c>
      <c r="G309" s="55">
        <v>148</v>
      </c>
      <c r="H309" s="55">
        <v>90</v>
      </c>
      <c r="I309" s="55">
        <v>5908249197923</v>
      </c>
      <c r="J309" s="55">
        <v>12</v>
      </c>
      <c r="K309" s="55">
        <f t="shared" si="18"/>
        <v>600</v>
      </c>
      <c r="L309" s="54">
        <f t="shared" si="19"/>
        <v>26.064</v>
      </c>
      <c r="M309" s="54" t="s">
        <v>1301</v>
      </c>
      <c r="N309" s="54" t="s">
        <v>1293</v>
      </c>
      <c r="O309" s="55"/>
      <c r="P309" s="55"/>
      <c r="Q309" s="55"/>
      <c r="R309" s="55"/>
      <c r="S309" s="54"/>
      <c r="T309" s="54"/>
    </row>
    <row r="310" spans="1:20" ht="18.75" x14ac:dyDescent="0.25">
      <c r="A310" s="53" t="str">
        <f>Oferta!C311</f>
        <v>KAXDN12140CP</v>
      </c>
      <c r="B310" s="54"/>
      <c r="C310" s="16">
        <v>5902012646908</v>
      </c>
      <c r="D310" s="54">
        <v>50</v>
      </c>
      <c r="E310" s="54">
        <v>2.625</v>
      </c>
      <c r="F310" s="55">
        <v>216</v>
      </c>
      <c r="G310" s="55">
        <v>148</v>
      </c>
      <c r="H310" s="55">
        <v>90</v>
      </c>
      <c r="I310" s="55">
        <v>5908249197930</v>
      </c>
      <c r="J310" s="55">
        <v>12</v>
      </c>
      <c r="K310" s="55">
        <f t="shared" si="18"/>
        <v>600</v>
      </c>
      <c r="L310" s="54">
        <f t="shared" si="19"/>
        <v>31.5</v>
      </c>
      <c r="M310" s="54" t="s">
        <v>1301</v>
      </c>
      <c r="N310" s="54" t="s">
        <v>1293</v>
      </c>
      <c r="O310" s="55"/>
      <c r="P310" s="55"/>
      <c r="Q310" s="55"/>
      <c r="R310" s="55"/>
      <c r="S310" s="54"/>
      <c r="T310" s="54"/>
    </row>
    <row r="311" spans="1:20" ht="18.75" x14ac:dyDescent="0.25">
      <c r="A311" s="53" t="str">
        <f>Oferta!C312</f>
        <v>KAXDN12160CP</v>
      </c>
      <c r="B311" s="54"/>
      <c r="C311" s="16">
        <v>5902012646915</v>
      </c>
      <c r="D311" s="54">
        <v>25</v>
      </c>
      <c r="E311" s="54">
        <v>1.472</v>
      </c>
      <c r="F311" s="55">
        <v>216</v>
      </c>
      <c r="G311" s="55">
        <v>148</v>
      </c>
      <c r="H311" s="55">
        <v>90</v>
      </c>
      <c r="I311" s="55">
        <v>5908249197947</v>
      </c>
      <c r="J311" s="55">
        <v>12</v>
      </c>
      <c r="K311" s="55">
        <f t="shared" si="18"/>
        <v>300</v>
      </c>
      <c r="L311" s="54">
        <f t="shared" si="19"/>
        <v>17.664000000000001</v>
      </c>
      <c r="M311" s="54" t="s">
        <v>1301</v>
      </c>
      <c r="N311" s="54" t="s">
        <v>1293</v>
      </c>
      <c r="O311" s="55"/>
      <c r="P311" s="55"/>
      <c r="Q311" s="55"/>
      <c r="R311" s="55"/>
      <c r="S311" s="54"/>
      <c r="T311" s="54"/>
    </row>
    <row r="312" spans="1:20" ht="18.75" x14ac:dyDescent="0.25">
      <c r="A312" s="53" t="str">
        <f>Oferta!C313</f>
        <v>KAXDN12180CP</v>
      </c>
      <c r="B312" s="54"/>
      <c r="C312" s="16">
        <v>5908249194915</v>
      </c>
      <c r="D312" s="54">
        <v>25</v>
      </c>
      <c r="E312" s="54">
        <v>1.6659999999999999</v>
      </c>
      <c r="F312" s="55">
        <v>216</v>
      </c>
      <c r="G312" s="55">
        <v>148</v>
      </c>
      <c r="H312" s="55">
        <v>90</v>
      </c>
      <c r="I312" s="55">
        <v>5908249197954</v>
      </c>
      <c r="J312" s="55">
        <v>12</v>
      </c>
      <c r="K312" s="55">
        <f t="shared" si="18"/>
        <v>300</v>
      </c>
      <c r="L312" s="54">
        <f t="shared" si="19"/>
        <v>19.991999999999997</v>
      </c>
      <c r="M312" s="54" t="s">
        <v>1301</v>
      </c>
      <c r="N312" s="54" t="s">
        <v>1293</v>
      </c>
      <c r="O312" s="55"/>
      <c r="P312" s="55"/>
      <c r="Q312" s="55"/>
      <c r="R312" s="55"/>
      <c r="S312" s="54"/>
      <c r="T312" s="54"/>
    </row>
    <row r="313" spans="1:20" ht="18.75" x14ac:dyDescent="0.25">
      <c r="A313" s="53" t="str">
        <f>Oferta!C314</f>
        <v>KAXDN12200CP</v>
      </c>
      <c r="B313" s="54"/>
      <c r="C313" s="16">
        <v>5908249194922</v>
      </c>
      <c r="D313" s="54">
        <v>25</v>
      </c>
      <c r="E313" s="54">
        <v>1.8220000000000001</v>
      </c>
      <c r="F313" s="55">
        <v>216</v>
      </c>
      <c r="G313" s="55">
        <v>148</v>
      </c>
      <c r="H313" s="55">
        <v>90</v>
      </c>
      <c r="I313" s="55">
        <v>5908249197961</v>
      </c>
      <c r="J313" s="55">
        <v>12</v>
      </c>
      <c r="K313" s="55">
        <f t="shared" si="18"/>
        <v>300</v>
      </c>
      <c r="L313" s="54">
        <f t="shared" si="19"/>
        <v>21.864000000000001</v>
      </c>
      <c r="M313" s="54" t="s">
        <v>1301</v>
      </c>
      <c r="N313" s="54" t="s">
        <v>1293</v>
      </c>
      <c r="O313" s="55"/>
      <c r="P313" s="55"/>
      <c r="Q313" s="55"/>
      <c r="R313" s="55"/>
      <c r="S313" s="54"/>
      <c r="T313" s="54"/>
    </row>
    <row r="314" spans="1:20" ht="18.75" x14ac:dyDescent="0.25">
      <c r="A314" s="53" t="str">
        <f>Oferta!C315</f>
        <v>KAXDN12220CP</v>
      </c>
      <c r="B314" s="54"/>
      <c r="C314" s="16">
        <v>5908249194939</v>
      </c>
      <c r="D314" s="54">
        <v>25</v>
      </c>
      <c r="E314" s="54">
        <v>1.976</v>
      </c>
      <c r="F314" s="55">
        <v>378</v>
      </c>
      <c r="G314" s="55">
        <v>170</v>
      </c>
      <c r="H314" s="55">
        <v>65</v>
      </c>
      <c r="I314" s="55"/>
      <c r="J314" s="55"/>
      <c r="K314" s="55"/>
      <c r="L314" s="54"/>
      <c r="M314" s="54"/>
      <c r="N314" s="54"/>
      <c r="O314" s="55"/>
      <c r="P314" s="55"/>
      <c r="Q314" s="55"/>
      <c r="R314" s="55"/>
      <c r="S314" s="54"/>
      <c r="T314" s="54"/>
    </row>
    <row r="315" spans="1:20" ht="18.75" x14ac:dyDescent="0.25">
      <c r="A315" s="53" t="str">
        <f>Oferta!C316</f>
        <v>KAXDN12260CP</v>
      </c>
      <c r="B315" s="54"/>
      <c r="C315" s="16">
        <v>5908249194946</v>
      </c>
      <c r="D315" s="54">
        <v>20</v>
      </c>
      <c r="E315" s="54">
        <v>1.883</v>
      </c>
      <c r="F315" s="55">
        <v>378</v>
      </c>
      <c r="G315" s="55">
        <v>170</v>
      </c>
      <c r="H315" s="55">
        <v>65</v>
      </c>
      <c r="I315" s="55"/>
      <c r="J315" s="55"/>
      <c r="K315" s="55"/>
      <c r="L315" s="54"/>
      <c r="M315" s="54"/>
      <c r="N315" s="54"/>
      <c r="O315" s="55"/>
      <c r="P315" s="55"/>
      <c r="Q315" s="55"/>
      <c r="R315" s="55"/>
      <c r="S315" s="54"/>
      <c r="T315" s="54"/>
    </row>
    <row r="316" spans="1:20" ht="18.75" x14ac:dyDescent="0.25">
      <c r="A316" s="53" t="str">
        <f>Oferta!C317</f>
        <v>KAXDN12300CP</v>
      </c>
      <c r="B316" s="54"/>
      <c r="C316" s="16">
        <v>5908249194953</v>
      </c>
      <c r="D316" s="54">
        <v>20</v>
      </c>
      <c r="E316" s="54">
        <v>2.2210000000000001</v>
      </c>
      <c r="F316" s="55">
        <v>378</v>
      </c>
      <c r="G316" s="55">
        <v>170</v>
      </c>
      <c r="H316" s="55">
        <v>65</v>
      </c>
      <c r="I316" s="55"/>
      <c r="J316" s="55"/>
      <c r="K316" s="55"/>
      <c r="L316" s="54"/>
      <c r="M316" s="54"/>
      <c r="N316" s="54"/>
      <c r="O316" s="55"/>
      <c r="P316" s="55"/>
      <c r="Q316" s="55"/>
      <c r="R316" s="55"/>
      <c r="S316" s="54"/>
      <c r="T316" s="54"/>
    </row>
    <row r="317" spans="1:20" ht="18.75" x14ac:dyDescent="0.25">
      <c r="A317" s="53" t="str">
        <f>Oferta!C318</f>
        <v>KAXDN12340CP</v>
      </c>
      <c r="B317" s="54"/>
      <c r="C317" s="16">
        <v>5908249195004</v>
      </c>
      <c r="D317" s="54">
        <v>20</v>
      </c>
      <c r="E317" s="54">
        <v>0</v>
      </c>
      <c r="F317" s="55">
        <v>378</v>
      </c>
      <c r="G317" s="55">
        <v>170</v>
      </c>
      <c r="H317" s="55">
        <v>65</v>
      </c>
      <c r="I317" s="55"/>
      <c r="J317" s="55"/>
      <c r="K317" s="55"/>
      <c r="L317" s="54"/>
      <c r="M317" s="54"/>
      <c r="N317" s="54"/>
      <c r="O317" s="55"/>
      <c r="P317" s="55"/>
      <c r="Q317" s="55"/>
      <c r="R317" s="55"/>
      <c r="S317" s="54"/>
      <c r="T317" s="54"/>
    </row>
    <row r="318" spans="1:20" ht="18.75" x14ac:dyDescent="0.25">
      <c r="A318" s="53" t="str">
        <f>Oferta!C319</f>
        <v>KAXDN1480CP</v>
      </c>
      <c r="B318" s="54"/>
      <c r="C318" s="16">
        <v>5902012646977</v>
      </c>
      <c r="D318" s="54">
        <v>50</v>
      </c>
      <c r="E318" s="54">
        <v>2.4529999999999998</v>
      </c>
      <c r="F318" s="55">
        <v>216</v>
      </c>
      <c r="G318" s="55">
        <v>148</v>
      </c>
      <c r="H318" s="55">
        <v>90</v>
      </c>
      <c r="I318" s="55">
        <v>5908249197978</v>
      </c>
      <c r="J318" s="55">
        <v>12</v>
      </c>
      <c r="K318" s="55">
        <f t="shared" si="18"/>
        <v>600</v>
      </c>
      <c r="L318" s="54">
        <f t="shared" si="19"/>
        <v>29.436</v>
      </c>
      <c r="M318" s="54" t="s">
        <v>1301</v>
      </c>
      <c r="N318" s="54" t="s">
        <v>1293</v>
      </c>
      <c r="O318" s="55"/>
      <c r="P318" s="55"/>
      <c r="Q318" s="55"/>
      <c r="R318" s="55"/>
      <c r="S318" s="54"/>
      <c r="T318" s="54"/>
    </row>
    <row r="319" spans="1:20" ht="18.75" x14ac:dyDescent="0.25">
      <c r="A319" s="53" t="str">
        <f>Oferta!C320</f>
        <v>KAXDN14100CP</v>
      </c>
      <c r="B319" s="54"/>
      <c r="C319" s="16">
        <v>5902012646939</v>
      </c>
      <c r="D319" s="54">
        <v>25</v>
      </c>
      <c r="E319" s="54">
        <v>1.6</v>
      </c>
      <c r="F319" s="55">
        <v>216</v>
      </c>
      <c r="G319" s="55">
        <v>148</v>
      </c>
      <c r="H319" s="55">
        <v>90</v>
      </c>
      <c r="I319" s="55">
        <v>5908249197985</v>
      </c>
      <c r="J319" s="55">
        <v>12</v>
      </c>
      <c r="K319" s="55">
        <f t="shared" si="18"/>
        <v>300</v>
      </c>
      <c r="L319" s="54">
        <f t="shared" si="19"/>
        <v>19.200000000000003</v>
      </c>
      <c r="M319" s="54" t="s">
        <v>1301</v>
      </c>
      <c r="N319" s="54" t="s">
        <v>1293</v>
      </c>
      <c r="O319" s="55"/>
      <c r="P319" s="55"/>
      <c r="Q319" s="55"/>
      <c r="R319" s="55"/>
      <c r="S319" s="54"/>
      <c r="T319" s="54"/>
    </row>
    <row r="320" spans="1:20" ht="18.75" x14ac:dyDescent="0.25">
      <c r="A320" s="53" t="str">
        <f>Oferta!C321</f>
        <v>KAXDN14120CP</v>
      </c>
      <c r="B320" s="54"/>
      <c r="C320" s="16">
        <v>5902012646946</v>
      </c>
      <c r="D320" s="54">
        <v>25</v>
      </c>
      <c r="E320" s="54">
        <v>1.8069999999999999</v>
      </c>
      <c r="F320" s="55">
        <v>216</v>
      </c>
      <c r="G320" s="55">
        <v>148</v>
      </c>
      <c r="H320" s="55">
        <v>90</v>
      </c>
      <c r="I320" s="55">
        <v>5908249197992</v>
      </c>
      <c r="J320" s="55">
        <v>12</v>
      </c>
      <c r="K320" s="55">
        <f t="shared" si="18"/>
        <v>300</v>
      </c>
      <c r="L320" s="54">
        <f t="shared" si="19"/>
        <v>21.683999999999997</v>
      </c>
      <c r="M320" s="54" t="s">
        <v>1301</v>
      </c>
      <c r="N320" s="54" t="s">
        <v>1293</v>
      </c>
      <c r="O320" s="55"/>
      <c r="P320" s="55"/>
      <c r="Q320" s="55"/>
      <c r="R320" s="55"/>
      <c r="S320" s="54"/>
      <c r="T320" s="54"/>
    </row>
    <row r="321" spans="1:20" ht="18.75" x14ac:dyDescent="0.25">
      <c r="A321" s="53" t="str">
        <f>Oferta!C322</f>
        <v>KAXDN14140CP</v>
      </c>
      <c r="B321" s="54"/>
      <c r="C321" s="16">
        <v>5902012646953</v>
      </c>
      <c r="D321" s="54">
        <v>25</v>
      </c>
      <c r="E321" s="54">
        <v>2.1120000000000001</v>
      </c>
      <c r="F321" s="55">
        <v>216</v>
      </c>
      <c r="G321" s="55">
        <v>148</v>
      </c>
      <c r="H321" s="55">
        <v>90</v>
      </c>
      <c r="I321" s="55">
        <v>5908249198005</v>
      </c>
      <c r="J321" s="55">
        <v>12</v>
      </c>
      <c r="K321" s="55">
        <f t="shared" si="18"/>
        <v>300</v>
      </c>
      <c r="L321" s="54">
        <f t="shared" si="19"/>
        <v>25.344000000000001</v>
      </c>
      <c r="M321" s="54" t="s">
        <v>1301</v>
      </c>
      <c r="N321" s="54" t="s">
        <v>1293</v>
      </c>
      <c r="O321" s="55"/>
      <c r="P321" s="55"/>
      <c r="Q321" s="55"/>
      <c r="R321" s="55"/>
      <c r="S321" s="54"/>
      <c r="T321" s="54"/>
    </row>
    <row r="322" spans="1:20" ht="18.75" x14ac:dyDescent="0.25">
      <c r="A322" s="53" t="str">
        <f>Oferta!C323</f>
        <v>KAXDN14160CP</v>
      </c>
      <c r="B322" s="54"/>
      <c r="C322" s="16">
        <v>5902012646960</v>
      </c>
      <c r="D322" s="54">
        <v>25</v>
      </c>
      <c r="E322" s="54">
        <v>2.3370000000000002</v>
      </c>
      <c r="F322" s="55">
        <v>216</v>
      </c>
      <c r="G322" s="55">
        <v>148</v>
      </c>
      <c r="H322" s="55">
        <v>90</v>
      </c>
      <c r="I322" s="55">
        <v>5908249198012</v>
      </c>
      <c r="J322" s="55">
        <v>12</v>
      </c>
      <c r="K322" s="55">
        <f t="shared" si="18"/>
        <v>300</v>
      </c>
      <c r="L322" s="54">
        <f t="shared" si="19"/>
        <v>28.044000000000004</v>
      </c>
      <c r="M322" s="54" t="s">
        <v>1301</v>
      </c>
      <c r="N322" s="54" t="s">
        <v>1293</v>
      </c>
      <c r="O322" s="55"/>
      <c r="P322" s="55"/>
      <c r="Q322" s="55"/>
      <c r="R322" s="55"/>
      <c r="S322" s="54"/>
      <c r="T322" s="54"/>
    </row>
    <row r="323" spans="1:20" ht="18.75" x14ac:dyDescent="0.25">
      <c r="A323" s="53" t="str">
        <f>Oferta!C324</f>
        <v>KAXDN14180CP</v>
      </c>
      <c r="B323" s="54"/>
      <c r="C323" s="16">
        <v>5908249195011</v>
      </c>
      <c r="D323" s="54">
        <v>25</v>
      </c>
      <c r="E323" s="54">
        <v>2.5350000000000001</v>
      </c>
      <c r="F323" s="55">
        <v>216</v>
      </c>
      <c r="G323" s="55">
        <v>148</v>
      </c>
      <c r="H323" s="55">
        <v>90</v>
      </c>
      <c r="I323" s="55">
        <v>5908249198029</v>
      </c>
      <c r="J323" s="55">
        <v>12</v>
      </c>
      <c r="K323" s="55">
        <f t="shared" si="18"/>
        <v>300</v>
      </c>
      <c r="L323" s="54">
        <f t="shared" si="19"/>
        <v>30.42</v>
      </c>
      <c r="M323" s="54" t="s">
        <v>1301</v>
      </c>
      <c r="N323" s="54" t="s">
        <v>1293</v>
      </c>
      <c r="O323" s="55"/>
      <c r="P323" s="55"/>
      <c r="Q323" s="55"/>
      <c r="R323" s="55"/>
      <c r="S323" s="54"/>
      <c r="T323" s="54"/>
    </row>
    <row r="324" spans="1:20" ht="18.75" x14ac:dyDescent="0.25">
      <c r="A324" s="53" t="str">
        <f>Oferta!C325</f>
        <v>KAXDN14200CP</v>
      </c>
      <c r="B324" s="54"/>
      <c r="C324" s="16">
        <v>5908249195028</v>
      </c>
      <c r="D324" s="54">
        <v>25</v>
      </c>
      <c r="E324" s="54">
        <v>2.7509999999999999</v>
      </c>
      <c r="F324" s="55">
        <v>216</v>
      </c>
      <c r="G324" s="55">
        <v>148</v>
      </c>
      <c r="H324" s="55">
        <v>90</v>
      </c>
      <c r="I324" s="55">
        <v>5908249198036</v>
      </c>
      <c r="J324" s="55">
        <v>12</v>
      </c>
      <c r="K324" s="55">
        <f t="shared" ref="K324:K387" si="22">J324*D324</f>
        <v>300</v>
      </c>
      <c r="L324" s="54">
        <f t="shared" ref="L324:L387" si="23">J324*E324</f>
        <v>33.012</v>
      </c>
      <c r="M324" s="54" t="s">
        <v>1301</v>
      </c>
      <c r="N324" s="54" t="s">
        <v>1293</v>
      </c>
      <c r="O324" s="55"/>
      <c r="P324" s="55"/>
      <c r="Q324" s="55"/>
      <c r="R324" s="55"/>
      <c r="S324" s="54"/>
      <c r="T324" s="54"/>
    </row>
    <row r="325" spans="1:20" ht="18.75" x14ac:dyDescent="0.25">
      <c r="A325" s="53" t="str">
        <f>Oferta!C326</f>
        <v>KAXDN14220CP</v>
      </c>
      <c r="B325" s="54"/>
      <c r="C325" s="16">
        <v>5908249195035</v>
      </c>
      <c r="D325" s="54">
        <v>25</v>
      </c>
      <c r="E325" s="54">
        <v>3.117</v>
      </c>
      <c r="F325" s="55">
        <v>378</v>
      </c>
      <c r="G325" s="55">
        <v>170</v>
      </c>
      <c r="H325" s="55">
        <v>65</v>
      </c>
      <c r="I325" s="55"/>
      <c r="J325" s="55"/>
      <c r="K325" s="55"/>
      <c r="L325" s="54"/>
      <c r="M325" s="54"/>
      <c r="N325" s="54"/>
      <c r="O325" s="55"/>
      <c r="P325" s="55"/>
      <c r="Q325" s="55"/>
      <c r="R325" s="55"/>
      <c r="S325" s="54"/>
      <c r="T325" s="54"/>
    </row>
    <row r="326" spans="1:20" ht="18.75" x14ac:dyDescent="0.25">
      <c r="A326" s="53" t="str">
        <f>Oferta!C327</f>
        <v>KAXDN14260CP</v>
      </c>
      <c r="B326" s="54"/>
      <c r="C326" s="16">
        <v>5908249195042</v>
      </c>
      <c r="D326" s="54">
        <v>20</v>
      </c>
      <c r="E326" s="54">
        <v>2.911</v>
      </c>
      <c r="F326" s="55">
        <v>378</v>
      </c>
      <c r="G326" s="55">
        <v>170</v>
      </c>
      <c r="H326" s="55">
        <v>65</v>
      </c>
      <c r="I326" s="55"/>
      <c r="J326" s="55"/>
      <c r="K326" s="55"/>
      <c r="L326" s="54"/>
      <c r="M326" s="54"/>
      <c r="N326" s="54"/>
      <c r="O326" s="55"/>
      <c r="P326" s="55"/>
      <c r="Q326" s="55"/>
      <c r="R326" s="55"/>
      <c r="S326" s="54"/>
      <c r="T326" s="54"/>
    </row>
    <row r="327" spans="1:20" ht="18.75" x14ac:dyDescent="0.25">
      <c r="A327" s="53" t="str">
        <f>Oferta!C328</f>
        <v>KAXDN14300CP</v>
      </c>
      <c r="B327" s="54"/>
      <c r="C327" s="16">
        <v>5908249195059</v>
      </c>
      <c r="D327" s="54">
        <v>20</v>
      </c>
      <c r="E327" s="54">
        <v>3.323</v>
      </c>
      <c r="F327" s="55">
        <v>378</v>
      </c>
      <c r="G327" s="55">
        <v>170</v>
      </c>
      <c r="H327" s="55">
        <v>65</v>
      </c>
      <c r="I327" s="55"/>
      <c r="J327" s="55"/>
      <c r="K327" s="55"/>
      <c r="L327" s="54"/>
      <c r="M327" s="54"/>
      <c r="N327" s="54"/>
      <c r="O327" s="55"/>
      <c r="P327" s="55"/>
      <c r="Q327" s="55"/>
      <c r="R327" s="55"/>
      <c r="S327" s="54"/>
      <c r="T327" s="54"/>
    </row>
    <row r="328" spans="1:20" ht="19.5" thickBot="1" x14ac:dyDescent="0.3">
      <c r="A328" s="56" t="str">
        <f>Oferta!C329</f>
        <v>KAXDN14340CP</v>
      </c>
      <c r="B328" s="59"/>
      <c r="C328" s="32">
        <v>5908249195066</v>
      </c>
      <c r="D328" s="59">
        <v>20</v>
      </c>
      <c r="E328" s="59">
        <v>0</v>
      </c>
      <c r="F328" s="60">
        <v>378</v>
      </c>
      <c r="G328" s="60">
        <v>170</v>
      </c>
      <c r="H328" s="60">
        <v>65</v>
      </c>
      <c r="I328" s="60"/>
      <c r="J328" s="60"/>
      <c r="K328" s="60"/>
      <c r="L328" s="59"/>
      <c r="M328" s="59"/>
      <c r="N328" s="59"/>
      <c r="O328" s="60"/>
      <c r="P328" s="60"/>
      <c r="Q328" s="60"/>
      <c r="R328" s="60"/>
      <c r="S328" s="59"/>
      <c r="T328" s="59"/>
    </row>
    <row r="329" spans="1:20" ht="18.75" x14ac:dyDescent="0.25">
      <c r="A329" s="57" t="str">
        <f>Oferta!C330</f>
        <v>KAXDN1080CF</v>
      </c>
      <c r="B329" s="78"/>
      <c r="C329" s="22">
        <v>5908249190153</v>
      </c>
      <c r="D329" s="61">
        <v>2</v>
      </c>
      <c r="E329" s="61">
        <v>5.5E-2</v>
      </c>
      <c r="F329" s="62">
        <v>20</v>
      </c>
      <c r="G329" s="62">
        <v>80</v>
      </c>
      <c r="H329" s="62">
        <v>310</v>
      </c>
      <c r="I329" s="62">
        <v>5908249190306</v>
      </c>
      <c r="J329" s="62">
        <v>8</v>
      </c>
      <c r="K329" s="62">
        <f t="shared" si="22"/>
        <v>16</v>
      </c>
      <c r="L329" s="61">
        <f t="shared" si="23"/>
        <v>0.44</v>
      </c>
      <c r="M329" s="61" t="s">
        <v>1302</v>
      </c>
      <c r="N329" s="61" t="s">
        <v>1298</v>
      </c>
      <c r="O329" s="62"/>
      <c r="P329" s="62"/>
      <c r="Q329" s="62"/>
      <c r="R329" s="62"/>
      <c r="S329" s="61"/>
      <c r="T329" s="61"/>
    </row>
    <row r="330" spans="1:20" ht="18.75" x14ac:dyDescent="0.25">
      <c r="A330" s="53" t="str">
        <f>Oferta!C331</f>
        <v>KAXDN10100CF</v>
      </c>
      <c r="B330" s="54"/>
      <c r="C330" s="16">
        <v>5908249190160</v>
      </c>
      <c r="D330" s="54">
        <v>2</v>
      </c>
      <c r="E330" s="54">
        <v>5.8999999999999997E-2</v>
      </c>
      <c r="F330" s="55">
        <v>20</v>
      </c>
      <c r="G330" s="55">
        <v>80</v>
      </c>
      <c r="H330" s="55">
        <v>310</v>
      </c>
      <c r="I330" s="55">
        <v>5908249190313</v>
      </c>
      <c r="J330" s="55">
        <v>8</v>
      </c>
      <c r="K330" s="55">
        <f t="shared" si="22"/>
        <v>16</v>
      </c>
      <c r="L330" s="54">
        <f t="shared" si="23"/>
        <v>0.47199999999999998</v>
      </c>
      <c r="M330" s="54" t="s">
        <v>1302</v>
      </c>
      <c r="N330" s="54" t="s">
        <v>1298</v>
      </c>
      <c r="O330" s="55"/>
      <c r="P330" s="55"/>
      <c r="Q330" s="55"/>
      <c r="R330" s="55"/>
      <c r="S330" s="54"/>
      <c r="T330" s="54"/>
    </row>
    <row r="331" spans="1:20" ht="18.75" x14ac:dyDescent="0.25">
      <c r="A331" s="53" t="str">
        <f>Oferta!C332</f>
        <v>KAXDN10120CF</v>
      </c>
      <c r="B331" s="54"/>
      <c r="C331" s="16">
        <v>5908249190177</v>
      </c>
      <c r="D331" s="54">
        <v>2</v>
      </c>
      <c r="E331" s="54">
        <v>7.1999999999999995E-2</v>
      </c>
      <c r="F331" s="55">
        <v>20</v>
      </c>
      <c r="G331" s="55">
        <v>80</v>
      </c>
      <c r="H331" s="55">
        <v>310</v>
      </c>
      <c r="I331" s="55">
        <v>5908249190320</v>
      </c>
      <c r="J331" s="55">
        <v>8</v>
      </c>
      <c r="K331" s="55">
        <f t="shared" si="22"/>
        <v>16</v>
      </c>
      <c r="L331" s="54">
        <f t="shared" si="23"/>
        <v>0.57599999999999996</v>
      </c>
      <c r="M331" s="54" t="s">
        <v>1302</v>
      </c>
      <c r="N331" s="54" t="s">
        <v>1298</v>
      </c>
      <c r="O331" s="55"/>
      <c r="P331" s="55"/>
      <c r="Q331" s="55"/>
      <c r="R331" s="55"/>
      <c r="S331" s="54"/>
      <c r="T331" s="54"/>
    </row>
    <row r="332" spans="1:20" ht="18.75" x14ac:dyDescent="0.25">
      <c r="A332" s="53" t="str">
        <f>Oferta!C333</f>
        <v>KAXDN10140CF</v>
      </c>
      <c r="B332" s="54"/>
      <c r="C332" s="16">
        <v>5908249190184</v>
      </c>
      <c r="D332" s="54">
        <v>2</v>
      </c>
      <c r="E332" s="54">
        <v>8.3000000000000004E-2</v>
      </c>
      <c r="F332" s="55">
        <v>20</v>
      </c>
      <c r="G332" s="55">
        <v>80</v>
      </c>
      <c r="H332" s="55">
        <v>310</v>
      </c>
      <c r="I332" s="55">
        <v>5908249190337</v>
      </c>
      <c r="J332" s="55">
        <v>8</v>
      </c>
      <c r="K332" s="55">
        <f t="shared" si="22"/>
        <v>16</v>
      </c>
      <c r="L332" s="54">
        <f t="shared" si="23"/>
        <v>0.66400000000000003</v>
      </c>
      <c r="M332" s="54" t="s">
        <v>1302</v>
      </c>
      <c r="N332" s="54" t="s">
        <v>1298</v>
      </c>
      <c r="O332" s="55"/>
      <c r="P332" s="55"/>
      <c r="Q332" s="55"/>
      <c r="R332" s="55"/>
      <c r="S332" s="54"/>
      <c r="T332" s="54"/>
    </row>
    <row r="333" spans="1:20" ht="18.75" x14ac:dyDescent="0.25">
      <c r="A333" s="53" t="str">
        <f>Oferta!C334</f>
        <v>KAXDN10160CF</v>
      </c>
      <c r="B333" s="54"/>
      <c r="C333" s="16">
        <v>5908249190191</v>
      </c>
      <c r="D333" s="54">
        <v>2</v>
      </c>
      <c r="E333" s="54">
        <v>9.1999999999999998E-2</v>
      </c>
      <c r="F333" s="55">
        <v>20</v>
      </c>
      <c r="G333" s="55">
        <v>80</v>
      </c>
      <c r="H333" s="55">
        <v>310</v>
      </c>
      <c r="I333" s="55">
        <v>5908249190344</v>
      </c>
      <c r="J333" s="55">
        <v>8</v>
      </c>
      <c r="K333" s="55">
        <f t="shared" si="22"/>
        <v>16</v>
      </c>
      <c r="L333" s="54">
        <f t="shared" si="23"/>
        <v>0.73599999999999999</v>
      </c>
      <c r="M333" s="54" t="s">
        <v>1302</v>
      </c>
      <c r="N333" s="54" t="s">
        <v>1298</v>
      </c>
      <c r="O333" s="55"/>
      <c r="P333" s="55"/>
      <c r="Q333" s="55"/>
      <c r="R333" s="55"/>
      <c r="S333" s="54"/>
      <c r="T333" s="54"/>
    </row>
    <row r="334" spans="1:20" ht="18.75" x14ac:dyDescent="0.25">
      <c r="A334" s="53" t="str">
        <f>Oferta!C335</f>
        <v>KAXDN10180CF</v>
      </c>
      <c r="B334" s="54"/>
      <c r="C334" s="16">
        <v>5908249195394</v>
      </c>
      <c r="D334" s="54">
        <v>2</v>
      </c>
      <c r="E334" s="54">
        <v>0.10100000000000001</v>
      </c>
      <c r="F334" s="55">
        <v>20</v>
      </c>
      <c r="G334" s="55">
        <v>80</v>
      </c>
      <c r="H334" s="55">
        <v>310</v>
      </c>
      <c r="I334" s="55">
        <v>5908249195516</v>
      </c>
      <c r="J334" s="55">
        <v>8</v>
      </c>
      <c r="K334" s="55">
        <f t="shared" si="22"/>
        <v>16</v>
      </c>
      <c r="L334" s="54">
        <f t="shared" si="23"/>
        <v>0.80800000000000005</v>
      </c>
      <c r="M334" s="54" t="s">
        <v>1302</v>
      </c>
      <c r="N334" s="54" t="s">
        <v>1298</v>
      </c>
      <c r="O334" s="55"/>
      <c r="P334" s="55"/>
      <c r="Q334" s="55"/>
      <c r="R334" s="55"/>
      <c r="S334" s="54"/>
      <c r="T334" s="54"/>
    </row>
    <row r="335" spans="1:20" ht="18.75" x14ac:dyDescent="0.25">
      <c r="A335" s="53" t="str">
        <f>Oferta!C336</f>
        <v>KAXDN10200CF</v>
      </c>
      <c r="B335" s="54"/>
      <c r="C335" s="16">
        <v>5908249195417</v>
      </c>
      <c r="D335" s="54">
        <v>2</v>
      </c>
      <c r="E335" s="54">
        <v>0.113</v>
      </c>
      <c r="F335" s="55">
        <v>20</v>
      </c>
      <c r="G335" s="55">
        <v>80</v>
      </c>
      <c r="H335" s="55">
        <v>310</v>
      </c>
      <c r="I335" s="55">
        <v>5908249195530</v>
      </c>
      <c r="J335" s="55">
        <v>8</v>
      </c>
      <c r="K335" s="55">
        <f t="shared" si="22"/>
        <v>16</v>
      </c>
      <c r="L335" s="54">
        <f t="shared" si="23"/>
        <v>0.90400000000000003</v>
      </c>
      <c r="M335" s="54" t="s">
        <v>1302</v>
      </c>
      <c r="N335" s="54" t="s">
        <v>1298</v>
      </c>
      <c r="O335" s="55"/>
      <c r="P335" s="55"/>
      <c r="Q335" s="55"/>
      <c r="R335" s="55"/>
      <c r="S335" s="54"/>
      <c r="T335" s="54"/>
    </row>
    <row r="336" spans="1:20" ht="18.75" x14ac:dyDescent="0.25">
      <c r="A336" s="53" t="str">
        <f>Oferta!C337</f>
        <v>KAXDN10220CF</v>
      </c>
      <c r="B336" s="54"/>
      <c r="C336" s="16">
        <v>5908249195431</v>
      </c>
      <c r="D336" s="54">
        <v>2</v>
      </c>
      <c r="E336" s="54">
        <v>0.122</v>
      </c>
      <c r="F336" s="55">
        <v>20</v>
      </c>
      <c r="G336" s="55">
        <v>80</v>
      </c>
      <c r="H336" s="55">
        <v>430</v>
      </c>
      <c r="I336" s="55">
        <v>5908249195554</v>
      </c>
      <c r="J336" s="55">
        <v>8</v>
      </c>
      <c r="K336" s="55">
        <f t="shared" si="22"/>
        <v>16</v>
      </c>
      <c r="L336" s="54">
        <f t="shared" si="23"/>
        <v>0.97599999999999998</v>
      </c>
      <c r="M336" s="54" t="s">
        <v>1302</v>
      </c>
      <c r="N336" s="54" t="s">
        <v>1299</v>
      </c>
      <c r="O336" s="55"/>
      <c r="P336" s="55"/>
      <c r="Q336" s="55"/>
      <c r="R336" s="55"/>
      <c r="S336" s="54"/>
      <c r="T336" s="54"/>
    </row>
    <row r="337" spans="1:20" ht="18.75" x14ac:dyDescent="0.25">
      <c r="A337" s="53" t="str">
        <f>Oferta!C338</f>
        <v>KAXDN10260CF</v>
      </c>
      <c r="B337" s="54"/>
      <c r="C337" s="16">
        <v>5908249195455</v>
      </c>
      <c r="D337" s="54">
        <v>1</v>
      </c>
      <c r="E337" s="54">
        <v>7.2999999999999995E-2</v>
      </c>
      <c r="F337" s="55">
        <v>20</v>
      </c>
      <c r="G337" s="55">
        <v>80</v>
      </c>
      <c r="H337" s="55">
        <v>430</v>
      </c>
      <c r="I337" s="55">
        <v>5908249195578</v>
      </c>
      <c r="J337" s="55">
        <v>8</v>
      </c>
      <c r="K337" s="55">
        <f t="shared" si="22"/>
        <v>8</v>
      </c>
      <c r="L337" s="54">
        <f t="shared" si="23"/>
        <v>0.58399999999999996</v>
      </c>
      <c r="M337" s="54" t="s">
        <v>1302</v>
      </c>
      <c r="N337" s="54" t="s">
        <v>1299</v>
      </c>
      <c r="O337" s="55"/>
      <c r="P337" s="55"/>
      <c r="Q337" s="55"/>
      <c r="R337" s="55"/>
      <c r="S337" s="54"/>
      <c r="T337" s="54"/>
    </row>
    <row r="338" spans="1:20" ht="18.75" x14ac:dyDescent="0.25">
      <c r="A338" s="53" t="str">
        <f>Oferta!C339</f>
        <v>KAXDN10300CF</v>
      </c>
      <c r="B338" s="54"/>
      <c r="C338" s="16">
        <v>5908249195479</v>
      </c>
      <c r="D338" s="54">
        <v>1</v>
      </c>
      <c r="E338" s="54">
        <v>8.5000000000000006E-2</v>
      </c>
      <c r="F338" s="55">
        <v>20</v>
      </c>
      <c r="G338" s="55">
        <v>80</v>
      </c>
      <c r="H338" s="55">
        <v>430</v>
      </c>
      <c r="I338" s="55">
        <v>5908249195592</v>
      </c>
      <c r="J338" s="55">
        <v>8</v>
      </c>
      <c r="K338" s="55">
        <f t="shared" si="22"/>
        <v>8</v>
      </c>
      <c r="L338" s="54">
        <f t="shared" si="23"/>
        <v>0.68</v>
      </c>
      <c r="M338" s="54" t="s">
        <v>1302</v>
      </c>
      <c r="N338" s="54" t="s">
        <v>1299</v>
      </c>
      <c r="O338" s="55"/>
      <c r="P338" s="55"/>
      <c r="Q338" s="55"/>
      <c r="R338" s="55"/>
      <c r="S338" s="54"/>
      <c r="T338" s="54"/>
    </row>
    <row r="339" spans="1:20" ht="18.75" x14ac:dyDescent="0.25">
      <c r="A339" s="53" t="str">
        <f>Oferta!C340</f>
        <v>KAXDN10340CF</v>
      </c>
      <c r="B339" s="54"/>
      <c r="C339" s="16">
        <v>5908249195493</v>
      </c>
      <c r="D339" s="54">
        <v>1</v>
      </c>
      <c r="E339" s="54">
        <v>0</v>
      </c>
      <c r="F339" s="55">
        <v>20</v>
      </c>
      <c r="G339" s="55">
        <v>80</v>
      </c>
      <c r="H339" s="55">
        <v>430</v>
      </c>
      <c r="I339" s="55">
        <v>5908249195615</v>
      </c>
      <c r="J339" s="55">
        <v>8</v>
      </c>
      <c r="K339" s="55">
        <f t="shared" si="22"/>
        <v>8</v>
      </c>
      <c r="L339" s="54">
        <f t="shared" si="23"/>
        <v>0</v>
      </c>
      <c r="M339" s="54" t="s">
        <v>1302</v>
      </c>
      <c r="N339" s="54" t="s">
        <v>1299</v>
      </c>
      <c r="O339" s="55"/>
      <c r="P339" s="55"/>
      <c r="Q339" s="55"/>
      <c r="R339" s="55"/>
      <c r="S339" s="54"/>
      <c r="T339" s="54"/>
    </row>
    <row r="340" spans="1:20" ht="18.75" x14ac:dyDescent="0.25">
      <c r="A340" s="53" t="str">
        <f>Oferta!C341</f>
        <v>KAXDN1280CF</v>
      </c>
      <c r="B340" s="54"/>
      <c r="C340" s="16">
        <v>5908249190207</v>
      </c>
      <c r="D340" s="54">
        <v>2</v>
      </c>
      <c r="E340" s="54">
        <v>6.6000000000000003E-2</v>
      </c>
      <c r="F340" s="55">
        <v>20</v>
      </c>
      <c r="G340" s="55">
        <v>80</v>
      </c>
      <c r="H340" s="55">
        <v>310</v>
      </c>
      <c r="I340" s="55">
        <v>5908249190351</v>
      </c>
      <c r="J340" s="55">
        <v>8</v>
      </c>
      <c r="K340" s="55">
        <f t="shared" si="22"/>
        <v>16</v>
      </c>
      <c r="L340" s="54">
        <f t="shared" si="23"/>
        <v>0.52800000000000002</v>
      </c>
      <c r="M340" s="54" t="s">
        <v>1302</v>
      </c>
      <c r="N340" s="54" t="s">
        <v>1298</v>
      </c>
      <c r="O340" s="55"/>
      <c r="P340" s="55"/>
      <c r="Q340" s="55"/>
      <c r="R340" s="55"/>
      <c r="S340" s="54"/>
      <c r="T340" s="54"/>
    </row>
    <row r="341" spans="1:20" ht="18.75" x14ac:dyDescent="0.25">
      <c r="A341" s="53" t="str">
        <f>Oferta!C342</f>
        <v>KAXDN12100CF</v>
      </c>
      <c r="B341" s="54"/>
      <c r="C341" s="16">
        <v>5908249190290</v>
      </c>
      <c r="D341" s="54">
        <v>2</v>
      </c>
      <c r="E341" s="54">
        <v>7.6999999999999999E-2</v>
      </c>
      <c r="F341" s="55">
        <v>20</v>
      </c>
      <c r="G341" s="55">
        <v>80</v>
      </c>
      <c r="H341" s="55">
        <v>310</v>
      </c>
      <c r="I341" s="55">
        <v>5908249190368</v>
      </c>
      <c r="J341" s="55">
        <v>8</v>
      </c>
      <c r="K341" s="55">
        <f t="shared" si="22"/>
        <v>16</v>
      </c>
      <c r="L341" s="54">
        <f t="shared" si="23"/>
        <v>0.61599999999999999</v>
      </c>
      <c r="M341" s="54" t="s">
        <v>1302</v>
      </c>
      <c r="N341" s="54" t="s">
        <v>1298</v>
      </c>
      <c r="O341" s="55"/>
      <c r="P341" s="55"/>
      <c r="Q341" s="55"/>
      <c r="R341" s="55"/>
      <c r="S341" s="54"/>
      <c r="T341" s="54"/>
    </row>
    <row r="342" spans="1:20" ht="18.75" x14ac:dyDescent="0.25">
      <c r="A342" s="53" t="str">
        <f>Oferta!C343</f>
        <v>KAXDN12120CF</v>
      </c>
      <c r="B342" s="54"/>
      <c r="C342" s="16">
        <v>5908249190214</v>
      </c>
      <c r="D342" s="54">
        <v>2</v>
      </c>
      <c r="E342" s="54">
        <v>9.2999999999999999E-2</v>
      </c>
      <c r="F342" s="55">
        <v>20</v>
      </c>
      <c r="G342" s="55">
        <v>80</v>
      </c>
      <c r="H342" s="55">
        <v>310</v>
      </c>
      <c r="I342" s="55">
        <v>5908249190375</v>
      </c>
      <c r="J342" s="55">
        <v>8</v>
      </c>
      <c r="K342" s="55">
        <f t="shared" si="22"/>
        <v>16</v>
      </c>
      <c r="L342" s="54">
        <f t="shared" si="23"/>
        <v>0.74399999999999999</v>
      </c>
      <c r="M342" s="54" t="s">
        <v>1302</v>
      </c>
      <c r="N342" s="54" t="s">
        <v>1298</v>
      </c>
      <c r="O342" s="55"/>
      <c r="P342" s="55"/>
      <c r="Q342" s="55"/>
      <c r="R342" s="55"/>
      <c r="S342" s="54"/>
      <c r="T342" s="54"/>
    </row>
    <row r="343" spans="1:20" ht="18.75" x14ac:dyDescent="0.25">
      <c r="A343" s="53" t="str">
        <f>Oferta!C344</f>
        <v>KAXDN12140CF</v>
      </c>
      <c r="B343" s="54"/>
      <c r="C343" s="16">
        <v>5908249190221</v>
      </c>
      <c r="D343" s="54">
        <v>2</v>
      </c>
      <c r="E343" s="54">
        <v>0.10299999999999999</v>
      </c>
      <c r="F343" s="55">
        <v>20</v>
      </c>
      <c r="G343" s="55">
        <v>80</v>
      </c>
      <c r="H343" s="55">
        <v>310</v>
      </c>
      <c r="I343" s="55">
        <v>5908249190382</v>
      </c>
      <c r="J343" s="55">
        <v>8</v>
      </c>
      <c r="K343" s="55">
        <f t="shared" si="22"/>
        <v>16</v>
      </c>
      <c r="L343" s="54">
        <f t="shared" si="23"/>
        <v>0.82399999999999995</v>
      </c>
      <c r="M343" s="54" t="s">
        <v>1302</v>
      </c>
      <c r="N343" s="54" t="s">
        <v>1298</v>
      </c>
      <c r="O343" s="55"/>
      <c r="P343" s="55"/>
      <c r="Q343" s="55"/>
      <c r="R343" s="55"/>
      <c r="S343" s="54"/>
      <c r="T343" s="54"/>
    </row>
    <row r="344" spans="1:20" ht="18.75" x14ac:dyDescent="0.25">
      <c r="A344" s="53" t="str">
        <f>Oferta!C345</f>
        <v>KAXDN12160CF</v>
      </c>
      <c r="B344" s="54"/>
      <c r="C344" s="16">
        <v>5908249190238</v>
      </c>
      <c r="D344" s="54">
        <v>2</v>
      </c>
      <c r="E344" s="54">
        <v>0.11600000000000001</v>
      </c>
      <c r="F344" s="55">
        <v>20</v>
      </c>
      <c r="G344" s="55">
        <v>80</v>
      </c>
      <c r="H344" s="55">
        <v>310</v>
      </c>
      <c r="I344" s="55">
        <v>5908249190399</v>
      </c>
      <c r="J344" s="55">
        <v>8</v>
      </c>
      <c r="K344" s="55">
        <f t="shared" si="22"/>
        <v>16</v>
      </c>
      <c r="L344" s="54">
        <f t="shared" si="23"/>
        <v>0.92800000000000005</v>
      </c>
      <c r="M344" s="54" t="s">
        <v>1302</v>
      </c>
      <c r="N344" s="54" t="s">
        <v>1298</v>
      </c>
      <c r="O344" s="55"/>
      <c r="P344" s="55"/>
      <c r="Q344" s="55"/>
      <c r="R344" s="55"/>
      <c r="S344" s="54"/>
      <c r="T344" s="54"/>
    </row>
    <row r="345" spans="1:20" ht="18.75" x14ac:dyDescent="0.25">
      <c r="A345" s="53" t="str">
        <f>Oferta!C346</f>
        <v>KAXDN12180CF</v>
      </c>
      <c r="B345" s="54"/>
      <c r="C345" s="16">
        <v>5908249195639</v>
      </c>
      <c r="D345" s="54">
        <v>2</v>
      </c>
      <c r="E345" s="54">
        <v>0.13100000000000001</v>
      </c>
      <c r="F345" s="55">
        <v>20</v>
      </c>
      <c r="G345" s="55">
        <v>80</v>
      </c>
      <c r="H345" s="55">
        <v>310</v>
      </c>
      <c r="I345" s="55">
        <v>5908249195752</v>
      </c>
      <c r="J345" s="55">
        <v>8</v>
      </c>
      <c r="K345" s="55">
        <f t="shared" si="22"/>
        <v>16</v>
      </c>
      <c r="L345" s="54">
        <f t="shared" si="23"/>
        <v>1.048</v>
      </c>
      <c r="M345" s="54" t="s">
        <v>1302</v>
      </c>
      <c r="N345" s="54" t="s">
        <v>1298</v>
      </c>
      <c r="O345" s="55"/>
      <c r="P345" s="55"/>
      <c r="Q345" s="55"/>
      <c r="R345" s="55"/>
      <c r="S345" s="54"/>
      <c r="T345" s="54"/>
    </row>
    <row r="346" spans="1:20" ht="18.75" x14ac:dyDescent="0.25">
      <c r="A346" s="53" t="str">
        <f>Oferta!C347</f>
        <v>KAXDN12200CF</v>
      </c>
      <c r="B346" s="54"/>
      <c r="C346" s="16">
        <v>5908249195653</v>
      </c>
      <c r="D346" s="54">
        <v>2</v>
      </c>
      <c r="E346" s="54">
        <v>0.14399999999999999</v>
      </c>
      <c r="F346" s="55">
        <v>20</v>
      </c>
      <c r="G346" s="55">
        <v>80</v>
      </c>
      <c r="H346" s="55">
        <v>310</v>
      </c>
      <c r="I346" s="55">
        <v>5908249195776</v>
      </c>
      <c r="J346" s="55">
        <v>8</v>
      </c>
      <c r="K346" s="55">
        <f t="shared" si="22"/>
        <v>16</v>
      </c>
      <c r="L346" s="54">
        <f t="shared" si="23"/>
        <v>1.1519999999999999</v>
      </c>
      <c r="M346" s="54" t="s">
        <v>1302</v>
      </c>
      <c r="N346" s="54" t="s">
        <v>1298</v>
      </c>
      <c r="O346" s="55"/>
      <c r="P346" s="55"/>
      <c r="Q346" s="55"/>
      <c r="R346" s="55"/>
      <c r="S346" s="54"/>
      <c r="T346" s="54"/>
    </row>
    <row r="347" spans="1:20" ht="18.75" x14ac:dyDescent="0.25">
      <c r="A347" s="53" t="str">
        <f>Oferta!C348</f>
        <v>KAXDN12220CF</v>
      </c>
      <c r="B347" s="54"/>
      <c r="C347" s="16">
        <v>5908249195677</v>
      </c>
      <c r="D347" s="54">
        <v>2</v>
      </c>
      <c r="E347" s="54">
        <v>0.155</v>
      </c>
      <c r="F347" s="55">
        <v>20</v>
      </c>
      <c r="G347" s="55">
        <v>80</v>
      </c>
      <c r="H347" s="55">
        <v>430</v>
      </c>
      <c r="I347" s="55">
        <v>5908249195790</v>
      </c>
      <c r="J347" s="55">
        <v>8</v>
      </c>
      <c r="K347" s="55">
        <f t="shared" si="22"/>
        <v>16</v>
      </c>
      <c r="L347" s="54">
        <f t="shared" si="23"/>
        <v>1.24</v>
      </c>
      <c r="M347" s="54" t="s">
        <v>1302</v>
      </c>
      <c r="N347" s="54" t="s">
        <v>1299</v>
      </c>
      <c r="O347" s="55"/>
      <c r="P347" s="55"/>
      <c r="Q347" s="55"/>
      <c r="R347" s="55"/>
      <c r="S347" s="54"/>
      <c r="T347" s="54"/>
    </row>
    <row r="348" spans="1:20" ht="18.75" x14ac:dyDescent="0.25">
      <c r="A348" s="53" t="str">
        <f>Oferta!C349</f>
        <v>KAXDN12260CF</v>
      </c>
      <c r="B348" s="54"/>
      <c r="C348" s="16">
        <v>5908249195691</v>
      </c>
      <c r="D348" s="54">
        <v>1</v>
      </c>
      <c r="E348" s="54">
        <v>9.5000000000000001E-2</v>
      </c>
      <c r="F348" s="55">
        <v>20</v>
      </c>
      <c r="G348" s="55">
        <v>80</v>
      </c>
      <c r="H348" s="55">
        <v>430</v>
      </c>
      <c r="I348" s="55">
        <v>5908249196018</v>
      </c>
      <c r="J348" s="55">
        <v>8</v>
      </c>
      <c r="K348" s="55">
        <f t="shared" si="22"/>
        <v>8</v>
      </c>
      <c r="L348" s="54">
        <f t="shared" si="23"/>
        <v>0.76</v>
      </c>
      <c r="M348" s="54" t="s">
        <v>1302</v>
      </c>
      <c r="N348" s="54" t="s">
        <v>1299</v>
      </c>
      <c r="O348" s="55"/>
      <c r="P348" s="55"/>
      <c r="Q348" s="55"/>
      <c r="R348" s="55"/>
      <c r="S348" s="54"/>
      <c r="T348" s="54"/>
    </row>
    <row r="349" spans="1:20" ht="18.75" x14ac:dyDescent="0.25">
      <c r="A349" s="53" t="str">
        <f>Oferta!C350</f>
        <v>KAXDN12300CF</v>
      </c>
      <c r="B349" s="54"/>
      <c r="C349" s="16">
        <v>5908249195714</v>
      </c>
      <c r="D349" s="54">
        <v>1</v>
      </c>
      <c r="E349" s="54">
        <v>0.111</v>
      </c>
      <c r="F349" s="55">
        <v>20</v>
      </c>
      <c r="G349" s="55">
        <v>80</v>
      </c>
      <c r="H349" s="55">
        <v>430</v>
      </c>
      <c r="I349" s="55">
        <v>5908249196032</v>
      </c>
      <c r="J349" s="55">
        <v>8</v>
      </c>
      <c r="K349" s="55">
        <f t="shared" si="22"/>
        <v>8</v>
      </c>
      <c r="L349" s="54">
        <f t="shared" si="23"/>
        <v>0.88800000000000001</v>
      </c>
      <c r="M349" s="54" t="s">
        <v>1302</v>
      </c>
      <c r="N349" s="54" t="s">
        <v>1299</v>
      </c>
      <c r="O349" s="55"/>
      <c r="P349" s="55"/>
      <c r="Q349" s="55"/>
      <c r="R349" s="55"/>
      <c r="S349" s="54"/>
      <c r="T349" s="54"/>
    </row>
    <row r="350" spans="1:20" ht="18.75" x14ac:dyDescent="0.25">
      <c r="A350" s="53" t="str">
        <f>Oferta!C351</f>
        <v>KAXDN12340CF</v>
      </c>
      <c r="B350" s="54"/>
      <c r="C350" s="16">
        <v>5908249195738</v>
      </c>
      <c r="D350" s="54">
        <v>1</v>
      </c>
      <c r="E350" s="54">
        <v>0</v>
      </c>
      <c r="F350" s="55">
        <v>20</v>
      </c>
      <c r="G350" s="55">
        <v>80</v>
      </c>
      <c r="H350" s="55">
        <v>430</v>
      </c>
      <c r="I350" s="55">
        <v>5908249196056</v>
      </c>
      <c r="J350" s="55">
        <v>8</v>
      </c>
      <c r="K350" s="55">
        <f t="shared" si="22"/>
        <v>8</v>
      </c>
      <c r="L350" s="54">
        <f t="shared" si="23"/>
        <v>0</v>
      </c>
      <c r="M350" s="54" t="s">
        <v>1302</v>
      </c>
      <c r="N350" s="54" t="s">
        <v>1299</v>
      </c>
      <c r="O350" s="55"/>
      <c r="P350" s="55"/>
      <c r="Q350" s="55"/>
      <c r="R350" s="55"/>
      <c r="S350" s="54"/>
      <c r="T350" s="54"/>
    </row>
    <row r="351" spans="1:20" ht="18.75" x14ac:dyDescent="0.25">
      <c r="A351" s="53" t="str">
        <f>Oferta!C352</f>
        <v>KAXDN1480CF</v>
      </c>
      <c r="B351" s="54"/>
      <c r="C351" s="16">
        <v>5908249190245</v>
      </c>
      <c r="D351" s="54">
        <v>2</v>
      </c>
      <c r="E351" s="54">
        <v>0.106</v>
      </c>
      <c r="F351" s="55">
        <v>20</v>
      </c>
      <c r="G351" s="55">
        <v>80</v>
      </c>
      <c r="H351" s="55">
        <v>310</v>
      </c>
      <c r="I351" s="55">
        <v>5908249190405</v>
      </c>
      <c r="J351" s="55">
        <v>8</v>
      </c>
      <c r="K351" s="55">
        <f t="shared" si="22"/>
        <v>16</v>
      </c>
      <c r="L351" s="54">
        <f t="shared" si="23"/>
        <v>0.84799999999999998</v>
      </c>
      <c r="M351" s="54" t="s">
        <v>1302</v>
      </c>
      <c r="N351" s="54" t="s">
        <v>1298</v>
      </c>
      <c r="O351" s="55"/>
      <c r="P351" s="55"/>
      <c r="Q351" s="55"/>
      <c r="R351" s="55"/>
      <c r="S351" s="54"/>
      <c r="T351" s="54"/>
    </row>
    <row r="352" spans="1:20" ht="18.75" x14ac:dyDescent="0.25">
      <c r="A352" s="53" t="str">
        <f>Oferta!C353</f>
        <v>KAXDN14100CF</v>
      </c>
      <c r="B352" s="54"/>
      <c r="C352" s="16">
        <v>5908249190252</v>
      </c>
      <c r="D352" s="54">
        <v>2</v>
      </c>
      <c r="E352" s="54">
        <v>0.126</v>
      </c>
      <c r="F352" s="55">
        <v>20</v>
      </c>
      <c r="G352" s="55">
        <v>80</v>
      </c>
      <c r="H352" s="55">
        <v>310</v>
      </c>
      <c r="I352" s="55">
        <v>5908249190412</v>
      </c>
      <c r="J352" s="55">
        <v>8</v>
      </c>
      <c r="K352" s="55">
        <f t="shared" si="22"/>
        <v>16</v>
      </c>
      <c r="L352" s="54">
        <f t="shared" si="23"/>
        <v>1.008</v>
      </c>
      <c r="M352" s="54" t="s">
        <v>1302</v>
      </c>
      <c r="N352" s="54" t="s">
        <v>1298</v>
      </c>
      <c r="O352" s="55"/>
      <c r="P352" s="55"/>
      <c r="Q352" s="55"/>
      <c r="R352" s="55"/>
      <c r="S352" s="54"/>
      <c r="T352" s="54"/>
    </row>
    <row r="353" spans="1:20" ht="18.75" x14ac:dyDescent="0.25">
      <c r="A353" s="53" t="str">
        <f>Oferta!C354</f>
        <v>KAXDN14120CF</v>
      </c>
      <c r="B353" s="54"/>
      <c r="C353" s="16">
        <v>5908249190269</v>
      </c>
      <c r="D353" s="54">
        <v>2</v>
      </c>
      <c r="E353" s="54">
        <v>0.14299999999999999</v>
      </c>
      <c r="F353" s="55">
        <v>20</v>
      </c>
      <c r="G353" s="55">
        <v>80</v>
      </c>
      <c r="H353" s="55">
        <v>310</v>
      </c>
      <c r="I353" s="55">
        <v>5908249190429</v>
      </c>
      <c r="J353" s="55">
        <v>8</v>
      </c>
      <c r="K353" s="55">
        <f t="shared" si="22"/>
        <v>16</v>
      </c>
      <c r="L353" s="54">
        <f t="shared" si="23"/>
        <v>1.1439999999999999</v>
      </c>
      <c r="M353" s="54" t="s">
        <v>1302</v>
      </c>
      <c r="N353" s="54" t="s">
        <v>1298</v>
      </c>
      <c r="O353" s="55"/>
      <c r="P353" s="55"/>
      <c r="Q353" s="55"/>
      <c r="R353" s="55"/>
      <c r="S353" s="54"/>
      <c r="T353" s="54"/>
    </row>
    <row r="354" spans="1:20" ht="18.75" x14ac:dyDescent="0.25">
      <c r="A354" s="53" t="str">
        <f>Oferta!C355</f>
        <v>KAXDN14140CF</v>
      </c>
      <c r="B354" s="54"/>
      <c r="C354" s="16">
        <v>5908249190276</v>
      </c>
      <c r="D354" s="54">
        <v>2</v>
      </c>
      <c r="E354" s="54">
        <v>0.16800000000000001</v>
      </c>
      <c r="F354" s="55">
        <v>20</v>
      </c>
      <c r="G354" s="55">
        <v>80</v>
      </c>
      <c r="H354" s="55">
        <v>310</v>
      </c>
      <c r="I354" s="55">
        <v>5908249190436</v>
      </c>
      <c r="J354" s="55">
        <v>8</v>
      </c>
      <c r="K354" s="55">
        <f t="shared" si="22"/>
        <v>16</v>
      </c>
      <c r="L354" s="54">
        <f t="shared" si="23"/>
        <v>1.3440000000000001</v>
      </c>
      <c r="M354" s="54" t="s">
        <v>1302</v>
      </c>
      <c r="N354" s="54" t="s">
        <v>1298</v>
      </c>
      <c r="O354" s="55"/>
      <c r="P354" s="55"/>
      <c r="Q354" s="55"/>
      <c r="R354" s="55"/>
      <c r="S354" s="54"/>
      <c r="T354" s="54"/>
    </row>
    <row r="355" spans="1:20" ht="18.75" x14ac:dyDescent="0.25">
      <c r="A355" s="53" t="str">
        <f>Oferta!C356</f>
        <v>KAXDN14160CF</v>
      </c>
      <c r="B355" s="54"/>
      <c r="C355" s="16">
        <v>5908249190283</v>
      </c>
      <c r="D355" s="54">
        <v>2</v>
      </c>
      <c r="E355" s="54">
        <v>0.184</v>
      </c>
      <c r="F355" s="55">
        <v>20</v>
      </c>
      <c r="G355" s="55">
        <v>80</v>
      </c>
      <c r="H355" s="55">
        <v>310</v>
      </c>
      <c r="I355" s="55">
        <v>5908249190443</v>
      </c>
      <c r="J355" s="55">
        <v>8</v>
      </c>
      <c r="K355" s="55">
        <f t="shared" si="22"/>
        <v>16</v>
      </c>
      <c r="L355" s="54">
        <f t="shared" si="23"/>
        <v>1.472</v>
      </c>
      <c r="M355" s="54" t="s">
        <v>1302</v>
      </c>
      <c r="N355" s="54" t="s">
        <v>1298</v>
      </c>
      <c r="O355" s="55"/>
      <c r="P355" s="55"/>
      <c r="Q355" s="55"/>
      <c r="R355" s="55"/>
      <c r="S355" s="54"/>
      <c r="T355" s="54"/>
    </row>
    <row r="356" spans="1:20" ht="18.75" x14ac:dyDescent="0.25">
      <c r="A356" s="53" t="str">
        <f>Oferta!C357</f>
        <v>KAXDN14180CF</v>
      </c>
      <c r="B356" s="54"/>
      <c r="C356" s="16">
        <v>5908249196070</v>
      </c>
      <c r="D356" s="54">
        <v>2</v>
      </c>
      <c r="E356" s="54">
        <v>0.20499999999999999</v>
      </c>
      <c r="F356" s="55">
        <v>20</v>
      </c>
      <c r="G356" s="55">
        <v>80</v>
      </c>
      <c r="H356" s="55">
        <v>310</v>
      </c>
      <c r="I356" s="55">
        <v>5908249196193</v>
      </c>
      <c r="J356" s="55">
        <v>8</v>
      </c>
      <c r="K356" s="55">
        <f t="shared" si="22"/>
        <v>16</v>
      </c>
      <c r="L356" s="54">
        <f t="shared" si="23"/>
        <v>1.64</v>
      </c>
      <c r="M356" s="54" t="s">
        <v>1302</v>
      </c>
      <c r="N356" s="54" t="s">
        <v>1298</v>
      </c>
      <c r="O356" s="55"/>
      <c r="P356" s="55"/>
      <c r="Q356" s="55"/>
      <c r="R356" s="55"/>
      <c r="S356" s="54"/>
      <c r="T356" s="54"/>
    </row>
    <row r="357" spans="1:20" ht="18.75" x14ac:dyDescent="0.25">
      <c r="A357" s="53" t="str">
        <f>Oferta!C358</f>
        <v>KAXDN14200CF</v>
      </c>
      <c r="B357" s="54"/>
      <c r="C357" s="16">
        <v>5908249196094</v>
      </c>
      <c r="D357" s="54">
        <v>2</v>
      </c>
      <c r="E357" s="54">
        <v>0.223</v>
      </c>
      <c r="F357" s="55">
        <v>20</v>
      </c>
      <c r="G357" s="55">
        <v>80</v>
      </c>
      <c r="H357" s="55">
        <v>310</v>
      </c>
      <c r="I357" s="55">
        <v>5908249196216</v>
      </c>
      <c r="J357" s="55">
        <v>8</v>
      </c>
      <c r="K357" s="55">
        <f t="shared" si="22"/>
        <v>16</v>
      </c>
      <c r="L357" s="54">
        <f t="shared" si="23"/>
        <v>1.784</v>
      </c>
      <c r="M357" s="54" t="s">
        <v>1302</v>
      </c>
      <c r="N357" s="54" t="s">
        <v>1298</v>
      </c>
      <c r="O357" s="55"/>
      <c r="P357" s="55"/>
      <c r="Q357" s="55"/>
      <c r="R357" s="55"/>
      <c r="S357" s="54"/>
      <c r="T357" s="54"/>
    </row>
    <row r="358" spans="1:20" ht="18.75" x14ac:dyDescent="0.25">
      <c r="A358" s="53" t="str">
        <f>Oferta!C359</f>
        <v>KAXDN14220CF</v>
      </c>
      <c r="B358" s="54"/>
      <c r="C358" s="16">
        <v>5908249196117</v>
      </c>
      <c r="D358" s="54">
        <v>2</v>
      </c>
      <c r="E358" s="54">
        <v>0.25</v>
      </c>
      <c r="F358" s="55">
        <v>20</v>
      </c>
      <c r="G358" s="55">
        <v>80</v>
      </c>
      <c r="H358" s="55">
        <v>430</v>
      </c>
      <c r="I358" s="55">
        <v>5908249196230</v>
      </c>
      <c r="J358" s="55">
        <v>8</v>
      </c>
      <c r="K358" s="55">
        <f t="shared" si="22"/>
        <v>16</v>
      </c>
      <c r="L358" s="54">
        <f t="shared" si="23"/>
        <v>2</v>
      </c>
      <c r="M358" s="54" t="s">
        <v>1302</v>
      </c>
      <c r="N358" s="54" t="s">
        <v>1299</v>
      </c>
      <c r="O358" s="55"/>
      <c r="P358" s="55"/>
      <c r="Q358" s="55"/>
      <c r="R358" s="55"/>
      <c r="S358" s="54"/>
      <c r="T358" s="54"/>
    </row>
    <row r="359" spans="1:20" ht="18.75" x14ac:dyDescent="0.25">
      <c r="A359" s="53" t="str">
        <f>Oferta!C360</f>
        <v>KAXDN14260CF</v>
      </c>
      <c r="B359" s="54"/>
      <c r="C359" s="16">
        <v>5908249196131</v>
      </c>
      <c r="D359" s="54">
        <v>1</v>
      </c>
      <c r="E359" s="54">
        <v>0.15</v>
      </c>
      <c r="F359" s="55">
        <v>20</v>
      </c>
      <c r="G359" s="55">
        <v>80</v>
      </c>
      <c r="H359" s="55">
        <v>430</v>
      </c>
      <c r="I359" s="55">
        <v>5908249196254</v>
      </c>
      <c r="J359" s="55">
        <v>8</v>
      </c>
      <c r="K359" s="55">
        <f t="shared" si="22"/>
        <v>8</v>
      </c>
      <c r="L359" s="54">
        <f t="shared" si="23"/>
        <v>1.2</v>
      </c>
      <c r="M359" s="54" t="s">
        <v>1302</v>
      </c>
      <c r="N359" s="54" t="s">
        <v>1299</v>
      </c>
      <c r="O359" s="55"/>
      <c r="P359" s="55"/>
      <c r="Q359" s="55"/>
      <c r="R359" s="55"/>
      <c r="S359" s="54"/>
      <c r="T359" s="54"/>
    </row>
    <row r="360" spans="1:20" ht="18.75" x14ac:dyDescent="0.25">
      <c r="A360" s="53" t="str">
        <f>Oferta!C361</f>
        <v>KAXDN14300CF</v>
      </c>
      <c r="B360" s="54"/>
      <c r="C360" s="16">
        <v>5908249196155</v>
      </c>
      <c r="D360" s="54">
        <v>1</v>
      </c>
      <c r="E360" s="54">
        <v>0.16600000000000001</v>
      </c>
      <c r="F360" s="55">
        <v>20</v>
      </c>
      <c r="G360" s="55">
        <v>80</v>
      </c>
      <c r="H360" s="55">
        <v>430</v>
      </c>
      <c r="I360" s="55">
        <v>5908249196278</v>
      </c>
      <c r="J360" s="55">
        <v>8</v>
      </c>
      <c r="K360" s="55">
        <f t="shared" si="22"/>
        <v>8</v>
      </c>
      <c r="L360" s="54">
        <f t="shared" si="23"/>
        <v>1.3280000000000001</v>
      </c>
      <c r="M360" s="54" t="s">
        <v>1302</v>
      </c>
      <c r="N360" s="54" t="s">
        <v>1299</v>
      </c>
      <c r="O360" s="55"/>
      <c r="P360" s="55"/>
      <c r="Q360" s="55"/>
      <c r="R360" s="55"/>
      <c r="S360" s="54"/>
      <c r="T360" s="54"/>
    </row>
    <row r="361" spans="1:20" ht="19.5" thickBot="1" x14ac:dyDescent="0.3">
      <c r="A361" s="58" t="str">
        <f>Oferta!C362</f>
        <v>KAXDN14340CF</v>
      </c>
      <c r="B361" s="63"/>
      <c r="C361" s="27">
        <v>5908249196179</v>
      </c>
      <c r="D361" s="63">
        <v>1</v>
      </c>
      <c r="E361" s="63">
        <v>0</v>
      </c>
      <c r="F361" s="64">
        <v>20</v>
      </c>
      <c r="G361" s="64">
        <v>80</v>
      </c>
      <c r="H361" s="64">
        <v>430</v>
      </c>
      <c r="I361" s="64">
        <v>5908249196292</v>
      </c>
      <c r="J361" s="64">
        <v>8</v>
      </c>
      <c r="K361" s="64">
        <f t="shared" si="22"/>
        <v>8</v>
      </c>
      <c r="L361" s="63">
        <f t="shared" si="23"/>
        <v>0</v>
      </c>
      <c r="M361" s="63" t="s">
        <v>1302</v>
      </c>
      <c r="N361" s="63" t="s">
        <v>1299</v>
      </c>
      <c r="O361" s="64"/>
      <c r="P361" s="64"/>
      <c r="Q361" s="64"/>
      <c r="R361" s="64"/>
      <c r="S361" s="63"/>
      <c r="T361" s="63"/>
    </row>
    <row r="362" spans="1:20" ht="18.75" x14ac:dyDescent="0.25">
      <c r="A362" s="57" t="str">
        <f>Oferta!C363</f>
        <v>AXDN1070CP</v>
      </c>
      <c r="B362" s="78">
        <v>39269097</v>
      </c>
      <c r="C362" s="22">
        <v>5902012647721</v>
      </c>
      <c r="D362" s="61">
        <v>100</v>
      </c>
      <c r="E362" s="61">
        <v>0.44500000000000001</v>
      </c>
      <c r="F362" s="62">
        <v>216</v>
      </c>
      <c r="G362" s="62">
        <v>148</v>
      </c>
      <c r="H362" s="62">
        <v>90</v>
      </c>
      <c r="I362" s="62">
        <v>5908249198043</v>
      </c>
      <c r="J362" s="62">
        <v>12</v>
      </c>
      <c r="K362" s="62">
        <f t="shared" si="22"/>
        <v>1200</v>
      </c>
      <c r="L362" s="61">
        <f t="shared" si="23"/>
        <v>5.34</v>
      </c>
      <c r="M362" s="61" t="s">
        <v>1301</v>
      </c>
      <c r="N362" s="61" t="s">
        <v>1293</v>
      </c>
      <c r="O362" s="62"/>
      <c r="P362" s="62"/>
      <c r="Q362" s="62"/>
      <c r="R362" s="62"/>
      <c r="S362" s="61"/>
      <c r="T362" s="61"/>
    </row>
    <row r="363" spans="1:20" ht="18.75" x14ac:dyDescent="0.25">
      <c r="A363" s="53" t="str">
        <f>Oferta!C364</f>
        <v>AXDN1090CP</v>
      </c>
      <c r="B363" s="54">
        <v>39269097</v>
      </c>
      <c r="C363" s="16">
        <v>5902012647738</v>
      </c>
      <c r="D363" s="54">
        <v>100</v>
      </c>
      <c r="E363" s="54">
        <v>0.51100000000000001</v>
      </c>
      <c r="F363" s="55">
        <v>216</v>
      </c>
      <c r="G363" s="55">
        <v>148</v>
      </c>
      <c r="H363" s="55">
        <v>90</v>
      </c>
      <c r="I363" s="55">
        <v>5908249198050</v>
      </c>
      <c r="J363" s="55">
        <v>12</v>
      </c>
      <c r="K363" s="55">
        <f t="shared" si="22"/>
        <v>1200</v>
      </c>
      <c r="L363" s="54">
        <f t="shared" si="23"/>
        <v>6.1319999999999997</v>
      </c>
      <c r="M363" s="54" t="s">
        <v>1301</v>
      </c>
      <c r="N363" s="54" t="s">
        <v>1293</v>
      </c>
      <c r="O363" s="55"/>
      <c r="P363" s="55"/>
      <c r="Q363" s="55"/>
      <c r="R363" s="55"/>
      <c r="S363" s="54"/>
      <c r="T363" s="54"/>
    </row>
    <row r="364" spans="1:20" ht="18.75" x14ac:dyDescent="0.25">
      <c r="A364" s="53" t="str">
        <f>Oferta!C365</f>
        <v>AXDN10110CP</v>
      </c>
      <c r="B364" s="54">
        <v>39269097</v>
      </c>
      <c r="C364" s="16">
        <v>5902012647745</v>
      </c>
      <c r="D364" s="54">
        <v>75</v>
      </c>
      <c r="E364" s="54">
        <v>0.44900000000000001</v>
      </c>
      <c r="F364" s="55">
        <v>216</v>
      </c>
      <c r="G364" s="55">
        <v>148</v>
      </c>
      <c r="H364" s="55">
        <v>90</v>
      </c>
      <c r="I364" s="55">
        <v>5908249198067</v>
      </c>
      <c r="J364" s="55">
        <v>12</v>
      </c>
      <c r="K364" s="55">
        <f t="shared" si="22"/>
        <v>900</v>
      </c>
      <c r="L364" s="54">
        <f t="shared" si="23"/>
        <v>5.3879999999999999</v>
      </c>
      <c r="M364" s="54" t="s">
        <v>1301</v>
      </c>
      <c r="N364" s="54" t="s">
        <v>1293</v>
      </c>
      <c r="O364" s="55"/>
      <c r="P364" s="55"/>
      <c r="Q364" s="55"/>
      <c r="R364" s="55"/>
      <c r="S364" s="54"/>
      <c r="T364" s="54"/>
    </row>
    <row r="365" spans="1:20" ht="18.75" x14ac:dyDescent="0.25">
      <c r="A365" s="53" t="str">
        <f>Oferta!C366</f>
        <v>AXDN10130CP</v>
      </c>
      <c r="B365" s="54">
        <v>39269097</v>
      </c>
      <c r="C365" s="16">
        <v>5902012647752</v>
      </c>
      <c r="D365" s="54">
        <v>50</v>
      </c>
      <c r="E365" s="54">
        <v>0.33400000000000002</v>
      </c>
      <c r="F365" s="55">
        <v>216</v>
      </c>
      <c r="G365" s="55">
        <v>148</v>
      </c>
      <c r="H365" s="55">
        <v>90</v>
      </c>
      <c r="I365" s="55">
        <v>5908249198074</v>
      </c>
      <c r="J365" s="55">
        <v>12</v>
      </c>
      <c r="K365" s="55">
        <f t="shared" si="22"/>
        <v>600</v>
      </c>
      <c r="L365" s="54">
        <f t="shared" si="23"/>
        <v>4.008</v>
      </c>
      <c r="M365" s="54" t="s">
        <v>1301</v>
      </c>
      <c r="N365" s="54" t="s">
        <v>1293</v>
      </c>
      <c r="O365" s="55"/>
      <c r="P365" s="55"/>
      <c r="Q365" s="55"/>
      <c r="R365" s="55"/>
      <c r="S365" s="54"/>
      <c r="T365" s="54"/>
    </row>
    <row r="366" spans="1:20" ht="18.75" x14ac:dyDescent="0.25">
      <c r="A366" s="53" t="str">
        <f>Oferta!C367</f>
        <v>AXDN10150CP</v>
      </c>
      <c r="B366" s="54">
        <v>39269097</v>
      </c>
      <c r="C366" s="16">
        <v>5902012647769</v>
      </c>
      <c r="D366" s="54">
        <v>50</v>
      </c>
      <c r="E366" s="54">
        <v>0.36899999999999999</v>
      </c>
      <c r="F366" s="55">
        <v>216</v>
      </c>
      <c r="G366" s="55">
        <v>148</v>
      </c>
      <c r="H366" s="55">
        <v>90</v>
      </c>
      <c r="I366" s="55">
        <v>5908249198081</v>
      </c>
      <c r="J366" s="55">
        <v>12</v>
      </c>
      <c r="K366" s="55">
        <f t="shared" si="22"/>
        <v>600</v>
      </c>
      <c r="L366" s="54">
        <f t="shared" si="23"/>
        <v>4.4279999999999999</v>
      </c>
      <c r="M366" s="54" t="s">
        <v>1301</v>
      </c>
      <c r="N366" s="54" t="s">
        <v>1293</v>
      </c>
      <c r="O366" s="55"/>
      <c r="P366" s="55"/>
      <c r="Q366" s="55"/>
      <c r="R366" s="55"/>
      <c r="S366" s="54"/>
      <c r="T366" s="54"/>
    </row>
    <row r="367" spans="1:20" ht="18.75" x14ac:dyDescent="0.25">
      <c r="A367" s="53" t="str">
        <f>Oferta!C368</f>
        <v>AXDN10170CP</v>
      </c>
      <c r="B367" s="54">
        <v>39269097</v>
      </c>
      <c r="C367" s="16">
        <v>5908249195073</v>
      </c>
      <c r="D367" s="54">
        <v>50</v>
      </c>
      <c r="E367" s="54">
        <v>0.44600000000000001</v>
      </c>
      <c r="F367" s="55">
        <v>216</v>
      </c>
      <c r="G367" s="55">
        <v>148</v>
      </c>
      <c r="H367" s="55">
        <v>90</v>
      </c>
      <c r="I367" s="55">
        <v>5908249198098</v>
      </c>
      <c r="J367" s="55">
        <v>12</v>
      </c>
      <c r="K367" s="55">
        <f t="shared" si="22"/>
        <v>600</v>
      </c>
      <c r="L367" s="54">
        <f t="shared" si="23"/>
        <v>5.3520000000000003</v>
      </c>
      <c r="M367" s="54" t="s">
        <v>1301</v>
      </c>
      <c r="N367" s="54" t="s">
        <v>1293</v>
      </c>
      <c r="O367" s="55"/>
      <c r="P367" s="55"/>
      <c r="Q367" s="55"/>
      <c r="R367" s="55"/>
      <c r="S367" s="54"/>
      <c r="T367" s="54"/>
    </row>
    <row r="368" spans="1:20" ht="18.75" x14ac:dyDescent="0.25">
      <c r="A368" s="53" t="str">
        <f>Oferta!C369</f>
        <v>AXDN10190CP</v>
      </c>
      <c r="B368" s="54">
        <v>39269097</v>
      </c>
      <c r="C368" s="16">
        <v>5908249195080</v>
      </c>
      <c r="D368" s="54">
        <v>25</v>
      </c>
      <c r="E368" s="54">
        <v>0.28599999999999998</v>
      </c>
      <c r="F368" s="55">
        <v>216</v>
      </c>
      <c r="G368" s="55">
        <v>148</v>
      </c>
      <c r="H368" s="55">
        <v>90</v>
      </c>
      <c r="I368" s="55">
        <v>5908249198104</v>
      </c>
      <c r="J368" s="55">
        <v>12</v>
      </c>
      <c r="K368" s="55">
        <f t="shared" si="22"/>
        <v>300</v>
      </c>
      <c r="L368" s="54">
        <f t="shared" si="23"/>
        <v>3.4319999999999995</v>
      </c>
      <c r="M368" s="54" t="s">
        <v>1301</v>
      </c>
      <c r="N368" s="54" t="s">
        <v>1293</v>
      </c>
      <c r="O368" s="55"/>
      <c r="P368" s="55"/>
      <c r="Q368" s="55"/>
      <c r="R368" s="55"/>
      <c r="S368" s="54"/>
      <c r="T368" s="54"/>
    </row>
    <row r="369" spans="1:20" ht="18.75" x14ac:dyDescent="0.25">
      <c r="A369" s="53" t="str">
        <f>Oferta!C370</f>
        <v>AXDN10210CP</v>
      </c>
      <c r="B369" s="54">
        <v>39269097</v>
      </c>
      <c r="C369" s="16">
        <v>5908249195097</v>
      </c>
      <c r="D369" s="54">
        <v>25</v>
      </c>
      <c r="E369" s="54">
        <v>0.29599999999999999</v>
      </c>
      <c r="F369" s="55">
        <v>216</v>
      </c>
      <c r="G369" s="55">
        <v>148</v>
      </c>
      <c r="H369" s="55">
        <v>90</v>
      </c>
      <c r="I369" s="55">
        <v>5908249198111</v>
      </c>
      <c r="J369" s="55">
        <v>12</v>
      </c>
      <c r="K369" s="55">
        <f t="shared" si="22"/>
        <v>300</v>
      </c>
      <c r="L369" s="54">
        <f t="shared" si="23"/>
        <v>3.5519999999999996</v>
      </c>
      <c r="M369" s="54" t="s">
        <v>1301</v>
      </c>
      <c r="N369" s="54" t="s">
        <v>1293</v>
      </c>
      <c r="O369" s="55"/>
      <c r="P369" s="55"/>
      <c r="Q369" s="55"/>
      <c r="R369" s="55"/>
      <c r="S369" s="54"/>
      <c r="T369" s="54"/>
    </row>
    <row r="370" spans="1:20" ht="18.75" x14ac:dyDescent="0.25">
      <c r="A370" s="53" t="str">
        <f>Oferta!C371</f>
        <v>AXDN10250CP</v>
      </c>
      <c r="B370" s="54">
        <v>39269097</v>
      </c>
      <c r="C370" s="16">
        <v>5908249195103</v>
      </c>
      <c r="D370" s="54">
        <v>20</v>
      </c>
      <c r="E370" s="54">
        <v>0.30499999999999999</v>
      </c>
      <c r="F370" s="55">
        <v>378</v>
      </c>
      <c r="G370" s="55">
        <v>170</v>
      </c>
      <c r="H370" s="55">
        <v>65</v>
      </c>
      <c r="I370" s="55"/>
      <c r="J370" s="55"/>
      <c r="K370" s="55"/>
      <c r="L370" s="54"/>
      <c r="M370" s="54"/>
      <c r="N370" s="54"/>
      <c r="O370" s="55"/>
      <c r="P370" s="55"/>
      <c r="Q370" s="55"/>
      <c r="R370" s="55"/>
      <c r="S370" s="54"/>
      <c r="T370" s="54"/>
    </row>
    <row r="371" spans="1:20" ht="18.75" x14ac:dyDescent="0.25">
      <c r="A371" s="53" t="str">
        <f>Oferta!C372</f>
        <v>AXDN10290CP</v>
      </c>
      <c r="B371" s="54">
        <v>39269097</v>
      </c>
      <c r="C371" s="16">
        <v>5908249195110</v>
      </c>
      <c r="D371" s="54">
        <v>20</v>
      </c>
      <c r="E371" s="54">
        <v>0.34599999999999997</v>
      </c>
      <c r="F371" s="55">
        <v>378</v>
      </c>
      <c r="G371" s="55">
        <v>170</v>
      </c>
      <c r="H371" s="55">
        <v>65</v>
      </c>
      <c r="I371" s="55"/>
      <c r="J371" s="55"/>
      <c r="K371" s="55"/>
      <c r="L371" s="54"/>
      <c r="M371" s="54"/>
      <c r="N371" s="54"/>
      <c r="O371" s="55"/>
      <c r="P371" s="55"/>
      <c r="Q371" s="55"/>
      <c r="R371" s="55"/>
      <c r="S371" s="54"/>
      <c r="T371" s="54"/>
    </row>
    <row r="372" spans="1:20" ht="18.75" x14ac:dyDescent="0.25">
      <c r="A372" s="53" t="str">
        <f>Oferta!C373</f>
        <v>AXDN10330CP</v>
      </c>
      <c r="B372" s="54">
        <v>39269097</v>
      </c>
      <c r="C372" s="16">
        <v>5908249195134</v>
      </c>
      <c r="D372" s="54">
        <v>20</v>
      </c>
      <c r="E372" s="54">
        <v>0</v>
      </c>
      <c r="F372" s="55">
        <v>378</v>
      </c>
      <c r="G372" s="55">
        <v>170</v>
      </c>
      <c r="H372" s="55">
        <v>65</v>
      </c>
      <c r="I372" s="55"/>
      <c r="J372" s="55"/>
      <c r="K372" s="55"/>
      <c r="L372" s="54"/>
      <c r="M372" s="54"/>
      <c r="N372" s="54"/>
      <c r="O372" s="55"/>
      <c r="P372" s="55"/>
      <c r="Q372" s="55"/>
      <c r="R372" s="55"/>
      <c r="S372" s="54"/>
      <c r="T372" s="54"/>
    </row>
    <row r="373" spans="1:20" ht="18.75" x14ac:dyDescent="0.25">
      <c r="A373" s="53" t="str">
        <f>Oferta!C374</f>
        <v>AXDN1270CP</v>
      </c>
      <c r="B373" s="54">
        <v>39269097</v>
      </c>
      <c r="C373" s="16">
        <v>5902012647776</v>
      </c>
      <c r="D373" s="54">
        <v>100</v>
      </c>
      <c r="E373" s="54">
        <v>0.61</v>
      </c>
      <c r="F373" s="55">
        <v>216</v>
      </c>
      <c r="G373" s="55">
        <v>148</v>
      </c>
      <c r="H373" s="55">
        <v>90</v>
      </c>
      <c r="I373" s="55">
        <v>5908249198128</v>
      </c>
      <c r="J373" s="55">
        <v>12</v>
      </c>
      <c r="K373" s="55">
        <f t="shared" si="22"/>
        <v>1200</v>
      </c>
      <c r="L373" s="54">
        <f t="shared" si="23"/>
        <v>7.32</v>
      </c>
      <c r="M373" s="54" t="s">
        <v>1301</v>
      </c>
      <c r="N373" s="54" t="s">
        <v>1293</v>
      </c>
      <c r="O373" s="55"/>
      <c r="P373" s="55"/>
      <c r="Q373" s="55"/>
      <c r="R373" s="55"/>
      <c r="S373" s="54"/>
      <c r="T373" s="54"/>
    </row>
    <row r="374" spans="1:20" ht="18.75" x14ac:dyDescent="0.25">
      <c r="A374" s="53" t="str">
        <f>Oferta!C375</f>
        <v>AXDN1290CP</v>
      </c>
      <c r="B374" s="54">
        <v>39269097</v>
      </c>
      <c r="C374" s="16">
        <v>5902012647783</v>
      </c>
      <c r="D374" s="54">
        <v>75</v>
      </c>
      <c r="E374" s="54">
        <v>0.53700000000000003</v>
      </c>
      <c r="F374" s="55">
        <v>216</v>
      </c>
      <c r="G374" s="55">
        <v>148</v>
      </c>
      <c r="H374" s="55">
        <v>90</v>
      </c>
      <c r="I374" s="55">
        <v>5908249198135</v>
      </c>
      <c r="J374" s="55">
        <v>12</v>
      </c>
      <c r="K374" s="55">
        <f t="shared" si="22"/>
        <v>900</v>
      </c>
      <c r="L374" s="54">
        <f t="shared" si="23"/>
        <v>6.4440000000000008</v>
      </c>
      <c r="M374" s="54" t="s">
        <v>1301</v>
      </c>
      <c r="N374" s="54" t="s">
        <v>1293</v>
      </c>
      <c r="O374" s="55"/>
      <c r="P374" s="55"/>
      <c r="Q374" s="55"/>
      <c r="R374" s="55"/>
      <c r="S374" s="54"/>
      <c r="T374" s="54"/>
    </row>
    <row r="375" spans="1:20" ht="18.75" x14ac:dyDescent="0.25">
      <c r="A375" s="53" t="str">
        <f>Oferta!C376</f>
        <v>AXDN12110CP</v>
      </c>
      <c r="B375" s="54">
        <v>39269097</v>
      </c>
      <c r="C375" s="16">
        <v>5902012647790</v>
      </c>
      <c r="D375" s="54">
        <v>50</v>
      </c>
      <c r="E375" s="54">
        <v>0.40899999999999997</v>
      </c>
      <c r="F375" s="55">
        <v>216</v>
      </c>
      <c r="G375" s="55">
        <v>148</v>
      </c>
      <c r="H375" s="55">
        <v>90</v>
      </c>
      <c r="I375" s="55">
        <v>5908249198142</v>
      </c>
      <c r="J375" s="55">
        <v>12</v>
      </c>
      <c r="K375" s="55">
        <f t="shared" si="22"/>
        <v>600</v>
      </c>
      <c r="L375" s="54">
        <f t="shared" si="23"/>
        <v>4.9079999999999995</v>
      </c>
      <c r="M375" s="54" t="s">
        <v>1301</v>
      </c>
      <c r="N375" s="54" t="s">
        <v>1293</v>
      </c>
      <c r="O375" s="55"/>
      <c r="P375" s="55"/>
      <c r="Q375" s="55"/>
      <c r="R375" s="55"/>
      <c r="S375" s="54"/>
      <c r="T375" s="54"/>
    </row>
    <row r="376" spans="1:20" ht="18.75" x14ac:dyDescent="0.25">
      <c r="A376" s="53" t="str">
        <f>Oferta!C377</f>
        <v>AXDN12130CP</v>
      </c>
      <c r="B376" s="54">
        <v>39269097</v>
      </c>
      <c r="C376" s="16">
        <v>5902012647806</v>
      </c>
      <c r="D376" s="54">
        <v>50</v>
      </c>
      <c r="E376" s="54">
        <v>0.46100000000000002</v>
      </c>
      <c r="F376" s="55">
        <v>216</v>
      </c>
      <c r="G376" s="55">
        <v>148</v>
      </c>
      <c r="H376" s="55">
        <v>90</v>
      </c>
      <c r="I376" s="55">
        <v>5908249198159</v>
      </c>
      <c r="J376" s="55">
        <v>12</v>
      </c>
      <c r="K376" s="55">
        <f t="shared" si="22"/>
        <v>600</v>
      </c>
      <c r="L376" s="54">
        <f t="shared" si="23"/>
        <v>5.532</v>
      </c>
      <c r="M376" s="54" t="s">
        <v>1301</v>
      </c>
      <c r="N376" s="54" t="s">
        <v>1293</v>
      </c>
      <c r="O376" s="55"/>
      <c r="P376" s="55"/>
      <c r="Q376" s="55"/>
      <c r="R376" s="55"/>
      <c r="S376" s="54"/>
      <c r="T376" s="54"/>
    </row>
    <row r="377" spans="1:20" ht="18.75" x14ac:dyDescent="0.25">
      <c r="A377" s="53" t="str">
        <f>Oferta!C378</f>
        <v>AXDN12150CP</v>
      </c>
      <c r="B377" s="54">
        <v>39269097</v>
      </c>
      <c r="C377" s="16">
        <v>5902012647813</v>
      </c>
      <c r="D377" s="54">
        <v>50</v>
      </c>
      <c r="E377" s="54">
        <v>0.51500000000000001</v>
      </c>
      <c r="F377" s="55">
        <v>216</v>
      </c>
      <c r="G377" s="55">
        <v>148</v>
      </c>
      <c r="H377" s="55">
        <v>90</v>
      </c>
      <c r="I377" s="55">
        <v>5908249198166</v>
      </c>
      <c r="J377" s="55">
        <v>12</v>
      </c>
      <c r="K377" s="55">
        <f t="shared" si="22"/>
        <v>600</v>
      </c>
      <c r="L377" s="54">
        <f t="shared" si="23"/>
        <v>6.18</v>
      </c>
      <c r="M377" s="54" t="s">
        <v>1301</v>
      </c>
      <c r="N377" s="54" t="s">
        <v>1293</v>
      </c>
      <c r="O377" s="55"/>
      <c r="P377" s="55"/>
      <c r="Q377" s="55"/>
      <c r="R377" s="55"/>
      <c r="S377" s="54"/>
      <c r="T377" s="54"/>
    </row>
    <row r="378" spans="1:20" ht="18.75" x14ac:dyDescent="0.25">
      <c r="A378" s="53" t="str">
        <f>Oferta!C379</f>
        <v>AXDN12170CP</v>
      </c>
      <c r="B378" s="54">
        <v>39269097</v>
      </c>
      <c r="C378" s="16">
        <v>5908249195158</v>
      </c>
      <c r="D378" s="54">
        <v>50</v>
      </c>
      <c r="E378" s="54">
        <v>0.56200000000000006</v>
      </c>
      <c r="F378" s="55">
        <v>216</v>
      </c>
      <c r="G378" s="55">
        <v>148</v>
      </c>
      <c r="H378" s="55">
        <v>90</v>
      </c>
      <c r="I378" s="55">
        <v>5908249198173</v>
      </c>
      <c r="J378" s="55">
        <v>12</v>
      </c>
      <c r="K378" s="55">
        <f t="shared" si="22"/>
        <v>600</v>
      </c>
      <c r="L378" s="54">
        <f t="shared" si="23"/>
        <v>6.7440000000000007</v>
      </c>
      <c r="M378" s="54" t="s">
        <v>1301</v>
      </c>
      <c r="N378" s="54" t="s">
        <v>1293</v>
      </c>
      <c r="O378" s="55"/>
      <c r="P378" s="55"/>
      <c r="Q378" s="55"/>
      <c r="R378" s="55"/>
      <c r="S378" s="54"/>
      <c r="T378" s="54"/>
    </row>
    <row r="379" spans="1:20" ht="18.75" x14ac:dyDescent="0.25">
      <c r="A379" s="53" t="str">
        <f>Oferta!C380</f>
        <v>AXDN12190CP</v>
      </c>
      <c r="B379" s="54">
        <v>39269097</v>
      </c>
      <c r="C379" s="16">
        <v>5908249195172</v>
      </c>
      <c r="D379" s="54">
        <v>25</v>
      </c>
      <c r="E379" s="54">
        <v>0.33500000000000002</v>
      </c>
      <c r="F379" s="55">
        <v>216</v>
      </c>
      <c r="G379" s="55">
        <v>148</v>
      </c>
      <c r="H379" s="55">
        <v>90</v>
      </c>
      <c r="I379" s="55">
        <v>5908249198180</v>
      </c>
      <c r="J379" s="55">
        <v>12</v>
      </c>
      <c r="K379" s="55">
        <f t="shared" si="22"/>
        <v>300</v>
      </c>
      <c r="L379" s="54">
        <f t="shared" si="23"/>
        <v>4.0200000000000005</v>
      </c>
      <c r="M379" s="54" t="s">
        <v>1301</v>
      </c>
      <c r="N379" s="54" t="s">
        <v>1293</v>
      </c>
      <c r="O379" s="55"/>
      <c r="P379" s="55"/>
      <c r="Q379" s="55"/>
      <c r="R379" s="55"/>
      <c r="S379" s="54"/>
      <c r="T379" s="54"/>
    </row>
    <row r="380" spans="1:20" ht="18.75" x14ac:dyDescent="0.25">
      <c r="A380" s="53" t="str">
        <f>Oferta!C381</f>
        <v>AXDN12210CP</v>
      </c>
      <c r="B380" s="54">
        <v>39269097</v>
      </c>
      <c r="C380" s="16">
        <v>5908249195196</v>
      </c>
      <c r="D380" s="54">
        <v>25</v>
      </c>
      <c r="E380" s="54">
        <v>0.34699999999999998</v>
      </c>
      <c r="F380" s="55">
        <v>216</v>
      </c>
      <c r="G380" s="55">
        <v>148</v>
      </c>
      <c r="H380" s="55">
        <v>90</v>
      </c>
      <c r="I380" s="55">
        <v>5908249198197</v>
      </c>
      <c r="J380" s="55">
        <v>12</v>
      </c>
      <c r="K380" s="55">
        <f t="shared" si="22"/>
        <v>300</v>
      </c>
      <c r="L380" s="54">
        <f t="shared" si="23"/>
        <v>4.1639999999999997</v>
      </c>
      <c r="M380" s="54" t="s">
        <v>1301</v>
      </c>
      <c r="N380" s="54" t="s">
        <v>1293</v>
      </c>
      <c r="O380" s="55"/>
      <c r="P380" s="55"/>
      <c r="Q380" s="55"/>
      <c r="R380" s="55"/>
      <c r="S380" s="54"/>
      <c r="T380" s="54"/>
    </row>
    <row r="381" spans="1:20" ht="18.75" x14ac:dyDescent="0.25">
      <c r="A381" s="53" t="str">
        <f>Oferta!C382</f>
        <v>AXDN12250CP</v>
      </c>
      <c r="B381" s="54">
        <v>39269097</v>
      </c>
      <c r="C381" s="16">
        <v>5908249195219</v>
      </c>
      <c r="D381" s="54">
        <v>20</v>
      </c>
      <c r="E381" s="54">
        <v>0.35199999999999998</v>
      </c>
      <c r="F381" s="55">
        <v>378</v>
      </c>
      <c r="G381" s="55">
        <v>170</v>
      </c>
      <c r="H381" s="55">
        <v>65</v>
      </c>
      <c r="I381" s="55"/>
      <c r="J381" s="55"/>
      <c r="K381" s="55"/>
      <c r="L381" s="54"/>
      <c r="M381" s="54"/>
      <c r="N381" s="54"/>
      <c r="O381" s="55"/>
      <c r="P381" s="55"/>
      <c r="Q381" s="55"/>
      <c r="R381" s="55"/>
      <c r="S381" s="54"/>
      <c r="T381" s="54"/>
    </row>
    <row r="382" spans="1:20" ht="18.75" x14ac:dyDescent="0.25">
      <c r="A382" s="53" t="str">
        <f>Oferta!C383</f>
        <v>AXDN12290CP</v>
      </c>
      <c r="B382" s="54">
        <v>39269097</v>
      </c>
      <c r="C382" s="16">
        <v>5908249195233</v>
      </c>
      <c r="D382" s="54">
        <v>20</v>
      </c>
      <c r="E382" s="54">
        <v>0.48799999999999999</v>
      </c>
      <c r="F382" s="55">
        <v>378</v>
      </c>
      <c r="G382" s="55">
        <v>170</v>
      </c>
      <c r="H382" s="55">
        <v>65</v>
      </c>
      <c r="I382" s="55"/>
      <c r="J382" s="55"/>
      <c r="K382" s="55"/>
      <c r="L382" s="54"/>
      <c r="M382" s="54"/>
      <c r="N382" s="54"/>
      <c r="O382" s="55"/>
      <c r="P382" s="55"/>
      <c r="Q382" s="55"/>
      <c r="R382" s="55"/>
      <c r="S382" s="54"/>
      <c r="T382" s="54"/>
    </row>
    <row r="383" spans="1:20" ht="18.75" x14ac:dyDescent="0.25">
      <c r="A383" s="53" t="str">
        <f>Oferta!C384</f>
        <v>AXDN12330CP</v>
      </c>
      <c r="B383" s="54">
        <v>39269097</v>
      </c>
      <c r="C383" s="16">
        <v>5908249195257</v>
      </c>
      <c r="D383" s="54">
        <v>20</v>
      </c>
      <c r="E383" s="54">
        <v>0</v>
      </c>
      <c r="F383" s="55">
        <v>378</v>
      </c>
      <c r="G383" s="55">
        <v>170</v>
      </c>
      <c r="H383" s="55">
        <v>65</v>
      </c>
      <c r="I383" s="55"/>
      <c r="J383" s="55"/>
      <c r="K383" s="55"/>
      <c r="L383" s="54"/>
      <c r="M383" s="54"/>
      <c r="N383" s="54"/>
      <c r="O383" s="55"/>
      <c r="P383" s="55"/>
      <c r="Q383" s="55"/>
      <c r="R383" s="55"/>
      <c r="S383" s="54"/>
      <c r="T383" s="54"/>
    </row>
    <row r="384" spans="1:20" ht="18.75" x14ac:dyDescent="0.25">
      <c r="A384" s="53" t="str">
        <f>Oferta!C385</f>
        <v>AXDN1470CP</v>
      </c>
      <c r="B384" s="54">
        <v>39269097</v>
      </c>
      <c r="C384" s="16">
        <v>5902012647820</v>
      </c>
      <c r="D384" s="54">
        <v>75</v>
      </c>
      <c r="E384" s="54">
        <v>0.58199999999999996</v>
      </c>
      <c r="F384" s="55">
        <v>216</v>
      </c>
      <c r="G384" s="55">
        <v>148</v>
      </c>
      <c r="H384" s="55">
        <v>90</v>
      </c>
      <c r="I384" s="55">
        <v>5908249198203</v>
      </c>
      <c r="J384" s="55">
        <v>12</v>
      </c>
      <c r="K384" s="55">
        <f t="shared" si="22"/>
        <v>900</v>
      </c>
      <c r="L384" s="54">
        <f t="shared" si="23"/>
        <v>6.984</v>
      </c>
      <c r="M384" s="54" t="s">
        <v>1301</v>
      </c>
      <c r="N384" s="54" t="s">
        <v>1293</v>
      </c>
      <c r="O384" s="55"/>
      <c r="P384" s="55"/>
      <c r="Q384" s="55"/>
      <c r="R384" s="55"/>
      <c r="S384" s="54"/>
      <c r="T384" s="54"/>
    </row>
    <row r="385" spans="1:20" ht="18.75" x14ac:dyDescent="0.25">
      <c r="A385" s="53" t="str">
        <f>Oferta!C386</f>
        <v>AXDN1490CP</v>
      </c>
      <c r="B385" s="54">
        <v>39269097</v>
      </c>
      <c r="C385" s="16">
        <v>5902012647837</v>
      </c>
      <c r="D385" s="54">
        <v>50</v>
      </c>
      <c r="E385" s="54">
        <v>0.45500000000000002</v>
      </c>
      <c r="F385" s="55">
        <v>216</v>
      </c>
      <c r="G385" s="55">
        <v>148</v>
      </c>
      <c r="H385" s="55">
        <v>90</v>
      </c>
      <c r="I385" s="55">
        <v>5908249198210</v>
      </c>
      <c r="J385" s="55">
        <v>12</v>
      </c>
      <c r="K385" s="55">
        <f t="shared" si="22"/>
        <v>600</v>
      </c>
      <c r="L385" s="54">
        <f t="shared" si="23"/>
        <v>5.46</v>
      </c>
      <c r="M385" s="54" t="s">
        <v>1301</v>
      </c>
      <c r="N385" s="54" t="s">
        <v>1293</v>
      </c>
      <c r="O385" s="55"/>
      <c r="P385" s="55"/>
      <c r="Q385" s="55"/>
      <c r="R385" s="55"/>
      <c r="S385" s="54"/>
      <c r="T385" s="54"/>
    </row>
    <row r="386" spans="1:20" ht="18.75" x14ac:dyDescent="0.25">
      <c r="A386" s="53" t="str">
        <f>Oferta!C387</f>
        <v>AXDN14110CP</v>
      </c>
      <c r="B386" s="54">
        <v>39269097</v>
      </c>
      <c r="C386" s="16">
        <v>5902012647844</v>
      </c>
      <c r="D386" s="54">
        <v>50</v>
      </c>
      <c r="E386" s="54">
        <v>0.51100000000000001</v>
      </c>
      <c r="F386" s="55">
        <v>216</v>
      </c>
      <c r="G386" s="55">
        <v>148</v>
      </c>
      <c r="H386" s="55">
        <v>90</v>
      </c>
      <c r="I386" s="55">
        <v>5908249198227</v>
      </c>
      <c r="J386" s="55">
        <v>12</v>
      </c>
      <c r="K386" s="55">
        <f t="shared" si="22"/>
        <v>600</v>
      </c>
      <c r="L386" s="54">
        <f t="shared" si="23"/>
        <v>6.1319999999999997</v>
      </c>
      <c r="M386" s="54" t="s">
        <v>1301</v>
      </c>
      <c r="N386" s="54" t="s">
        <v>1293</v>
      </c>
      <c r="O386" s="55"/>
      <c r="P386" s="55"/>
      <c r="Q386" s="55"/>
      <c r="R386" s="55"/>
      <c r="S386" s="54"/>
      <c r="T386" s="54"/>
    </row>
    <row r="387" spans="1:20" ht="18.75" x14ac:dyDescent="0.25">
      <c r="A387" s="53" t="str">
        <f>Oferta!C388</f>
        <v>AXDN14130CP</v>
      </c>
      <c r="B387" s="54">
        <v>39269097</v>
      </c>
      <c r="C387" s="16">
        <v>5902012647851</v>
      </c>
      <c r="D387" s="54">
        <v>40</v>
      </c>
      <c r="E387" s="54">
        <v>0.53100000000000003</v>
      </c>
      <c r="F387" s="55">
        <v>216</v>
      </c>
      <c r="G387" s="55">
        <v>148</v>
      </c>
      <c r="H387" s="55">
        <v>90</v>
      </c>
      <c r="I387" s="55">
        <v>5908249198234</v>
      </c>
      <c r="J387" s="55">
        <v>12</v>
      </c>
      <c r="K387" s="55">
        <f t="shared" si="22"/>
        <v>480</v>
      </c>
      <c r="L387" s="54">
        <f t="shared" si="23"/>
        <v>6.3719999999999999</v>
      </c>
      <c r="M387" s="54" t="s">
        <v>1301</v>
      </c>
      <c r="N387" s="54" t="s">
        <v>1293</v>
      </c>
      <c r="O387" s="55"/>
      <c r="P387" s="55"/>
      <c r="Q387" s="55"/>
      <c r="R387" s="55"/>
      <c r="S387" s="54"/>
      <c r="T387" s="54"/>
    </row>
    <row r="388" spans="1:20" ht="18.75" x14ac:dyDescent="0.25">
      <c r="A388" s="53" t="str">
        <f>Oferta!C389</f>
        <v>AXDN14150CP</v>
      </c>
      <c r="B388" s="54">
        <v>39269097</v>
      </c>
      <c r="C388" s="16">
        <v>5902012647868</v>
      </c>
      <c r="D388" s="54">
        <v>40</v>
      </c>
      <c r="E388" s="54">
        <v>0.52100000000000002</v>
      </c>
      <c r="F388" s="55">
        <v>216</v>
      </c>
      <c r="G388" s="55">
        <v>148</v>
      </c>
      <c r="H388" s="55">
        <v>90</v>
      </c>
      <c r="I388" s="55">
        <v>5908249198241</v>
      </c>
      <c r="J388" s="55">
        <v>12</v>
      </c>
      <c r="K388" s="55">
        <f t="shared" ref="K388:K451" si="24">J388*D388</f>
        <v>480</v>
      </c>
      <c r="L388" s="54">
        <f t="shared" ref="L388:L451" si="25">J388*E388</f>
        <v>6.2520000000000007</v>
      </c>
      <c r="M388" s="54" t="s">
        <v>1301</v>
      </c>
      <c r="N388" s="54" t="s">
        <v>1293</v>
      </c>
      <c r="O388" s="55"/>
      <c r="P388" s="55"/>
      <c r="Q388" s="55"/>
      <c r="R388" s="55"/>
      <c r="S388" s="54"/>
      <c r="T388" s="54"/>
    </row>
    <row r="389" spans="1:20" ht="18.75" x14ac:dyDescent="0.25">
      <c r="A389" s="53" t="str">
        <f>Oferta!C390</f>
        <v>AXDN14170CP</v>
      </c>
      <c r="B389" s="54">
        <v>39269097</v>
      </c>
      <c r="C389" s="16">
        <v>5908249195271</v>
      </c>
      <c r="D389" s="54">
        <v>25</v>
      </c>
      <c r="E389" s="54">
        <v>0.36399999999999999</v>
      </c>
      <c r="F389" s="55">
        <v>216</v>
      </c>
      <c r="G389" s="55">
        <v>148</v>
      </c>
      <c r="H389" s="55">
        <v>90</v>
      </c>
      <c r="I389" s="55">
        <v>5908249198258</v>
      </c>
      <c r="J389" s="55">
        <v>12</v>
      </c>
      <c r="K389" s="55">
        <f t="shared" si="24"/>
        <v>300</v>
      </c>
      <c r="L389" s="54">
        <f t="shared" si="25"/>
        <v>4.3680000000000003</v>
      </c>
      <c r="M389" s="54" t="s">
        <v>1301</v>
      </c>
      <c r="N389" s="54" t="s">
        <v>1293</v>
      </c>
      <c r="O389" s="55"/>
      <c r="P389" s="55"/>
      <c r="Q389" s="55"/>
      <c r="R389" s="55"/>
      <c r="S389" s="54"/>
      <c r="T389" s="54"/>
    </row>
    <row r="390" spans="1:20" ht="18.75" x14ac:dyDescent="0.25">
      <c r="A390" s="53" t="str">
        <f>Oferta!C391</f>
        <v>AXDN14190CP</v>
      </c>
      <c r="B390" s="54">
        <v>39269097</v>
      </c>
      <c r="C390" s="16">
        <v>5908249195295</v>
      </c>
      <c r="D390" s="54">
        <v>25</v>
      </c>
      <c r="E390" s="54">
        <v>0.39400000000000002</v>
      </c>
      <c r="F390" s="55">
        <v>216</v>
      </c>
      <c r="G390" s="55">
        <v>148</v>
      </c>
      <c r="H390" s="55">
        <v>90</v>
      </c>
      <c r="I390" s="55">
        <v>5908249198265</v>
      </c>
      <c r="J390" s="55">
        <v>12</v>
      </c>
      <c r="K390" s="55">
        <f t="shared" si="24"/>
        <v>300</v>
      </c>
      <c r="L390" s="54">
        <f t="shared" si="25"/>
        <v>4.7279999999999998</v>
      </c>
      <c r="M390" s="54" t="s">
        <v>1301</v>
      </c>
      <c r="N390" s="54" t="s">
        <v>1293</v>
      </c>
      <c r="O390" s="55"/>
      <c r="P390" s="55"/>
      <c r="Q390" s="55"/>
      <c r="R390" s="55"/>
      <c r="S390" s="54"/>
      <c r="T390" s="54"/>
    </row>
    <row r="391" spans="1:20" ht="18.75" x14ac:dyDescent="0.25">
      <c r="A391" s="53" t="str">
        <f>Oferta!C392</f>
        <v>AXDN14210CP</v>
      </c>
      <c r="B391" s="54">
        <v>39269097</v>
      </c>
      <c r="C391" s="16">
        <v>5908249195318</v>
      </c>
      <c r="D391" s="54">
        <v>25</v>
      </c>
      <c r="E391" s="54">
        <v>0.41199999999999998</v>
      </c>
      <c r="F391" s="55">
        <v>216</v>
      </c>
      <c r="G391" s="55">
        <v>148</v>
      </c>
      <c r="H391" s="55">
        <v>90</v>
      </c>
      <c r="I391" s="55">
        <v>5908249198272</v>
      </c>
      <c r="J391" s="55">
        <v>12</v>
      </c>
      <c r="K391" s="55">
        <f t="shared" si="24"/>
        <v>300</v>
      </c>
      <c r="L391" s="54">
        <f t="shared" si="25"/>
        <v>4.944</v>
      </c>
      <c r="M391" s="54" t="s">
        <v>1301</v>
      </c>
      <c r="N391" s="54" t="s">
        <v>1293</v>
      </c>
      <c r="O391" s="55"/>
      <c r="P391" s="55"/>
      <c r="Q391" s="55"/>
      <c r="R391" s="55"/>
      <c r="S391" s="54"/>
      <c r="T391" s="54"/>
    </row>
    <row r="392" spans="1:20" ht="18.75" x14ac:dyDescent="0.25">
      <c r="A392" s="53" t="str">
        <f>Oferta!C393</f>
        <v>AXDN14250CP</v>
      </c>
      <c r="B392" s="54">
        <v>39269097</v>
      </c>
      <c r="C392" s="16">
        <v>5908249195332</v>
      </c>
      <c r="D392" s="54">
        <v>20</v>
      </c>
      <c r="E392" s="54">
        <v>0.41599999999999998</v>
      </c>
      <c r="F392" s="55">
        <v>378</v>
      </c>
      <c r="G392" s="55">
        <v>170</v>
      </c>
      <c r="H392" s="55">
        <v>65</v>
      </c>
      <c r="I392" s="55"/>
      <c r="J392" s="55"/>
      <c r="K392" s="55"/>
      <c r="L392" s="54"/>
      <c r="M392" s="54"/>
      <c r="N392" s="54"/>
      <c r="O392" s="55"/>
      <c r="P392" s="55"/>
      <c r="Q392" s="55"/>
      <c r="R392" s="55"/>
      <c r="S392" s="54"/>
      <c r="T392" s="54"/>
    </row>
    <row r="393" spans="1:20" ht="18.75" x14ac:dyDescent="0.25">
      <c r="A393" s="53" t="str">
        <f>Oferta!C394</f>
        <v>AXDN14290CP</v>
      </c>
      <c r="B393" s="54">
        <v>39269097</v>
      </c>
      <c r="C393" s="16">
        <v>5908249195356</v>
      </c>
      <c r="D393" s="54">
        <v>20</v>
      </c>
      <c r="E393" s="54">
        <v>0.45</v>
      </c>
      <c r="F393" s="55">
        <v>378</v>
      </c>
      <c r="G393" s="55">
        <v>170</v>
      </c>
      <c r="H393" s="55">
        <v>65</v>
      </c>
      <c r="I393" s="55"/>
      <c r="J393" s="55"/>
      <c r="K393" s="55"/>
      <c r="L393" s="54"/>
      <c r="M393" s="54"/>
      <c r="N393" s="54"/>
      <c r="O393" s="55"/>
      <c r="P393" s="55"/>
      <c r="Q393" s="55"/>
      <c r="R393" s="55"/>
      <c r="S393" s="54"/>
      <c r="T393" s="54"/>
    </row>
    <row r="394" spans="1:20" ht="19.5" thickBot="1" x14ac:dyDescent="0.3">
      <c r="A394" s="58" t="str">
        <f>Oferta!C395</f>
        <v>AXDN14330CP</v>
      </c>
      <c r="B394" s="63">
        <v>39269097</v>
      </c>
      <c r="C394" s="27">
        <v>5908249195370</v>
      </c>
      <c r="D394" s="63">
        <v>20</v>
      </c>
      <c r="E394" s="63">
        <v>0</v>
      </c>
      <c r="F394" s="64">
        <v>378</v>
      </c>
      <c r="G394" s="64">
        <v>170</v>
      </c>
      <c r="H394" s="64">
        <v>65</v>
      </c>
      <c r="I394" s="64"/>
      <c r="J394" s="64"/>
      <c r="K394" s="64"/>
      <c r="L394" s="63"/>
      <c r="M394" s="63"/>
      <c r="N394" s="63"/>
      <c r="O394" s="64"/>
      <c r="P394" s="64"/>
      <c r="Q394" s="64"/>
      <c r="R394" s="64"/>
      <c r="S394" s="63"/>
      <c r="T394" s="63"/>
    </row>
    <row r="395" spans="1:20" ht="18.75" x14ac:dyDescent="0.25">
      <c r="A395" s="57" t="str">
        <f>Oferta!C396</f>
        <v>KAXDK10180KP</v>
      </c>
      <c r="B395" s="78"/>
      <c r="C395" s="22">
        <v>5907418873767</v>
      </c>
      <c r="D395" s="61">
        <v>50</v>
      </c>
      <c r="E395" s="61">
        <v>2.581</v>
      </c>
      <c r="F395" s="62">
        <v>216</v>
      </c>
      <c r="G395" s="62">
        <v>148</v>
      </c>
      <c r="H395" s="62">
        <v>90</v>
      </c>
      <c r="I395" s="62">
        <v>5908249198289</v>
      </c>
      <c r="J395" s="62">
        <v>12</v>
      </c>
      <c r="K395" s="62">
        <f t="shared" si="24"/>
        <v>600</v>
      </c>
      <c r="L395" s="61">
        <f t="shared" si="25"/>
        <v>30.972000000000001</v>
      </c>
      <c r="M395" s="61" t="s">
        <v>1301</v>
      </c>
      <c r="N395" s="61" t="s">
        <v>1293</v>
      </c>
      <c r="O395" s="62"/>
      <c r="P395" s="62"/>
      <c r="Q395" s="62"/>
      <c r="R395" s="62"/>
      <c r="S395" s="61"/>
      <c r="T395" s="61"/>
    </row>
    <row r="396" spans="1:20" ht="18.75" x14ac:dyDescent="0.25">
      <c r="A396" s="53" t="str">
        <f>Oferta!C397</f>
        <v>KAXDK10200KP</v>
      </c>
      <c r="B396" s="54"/>
      <c r="C396" s="16">
        <v>5907418874535</v>
      </c>
      <c r="D396" s="54">
        <v>25</v>
      </c>
      <c r="E396" s="54">
        <v>1.429</v>
      </c>
      <c r="F396" s="55">
        <v>216</v>
      </c>
      <c r="G396" s="55">
        <v>148</v>
      </c>
      <c r="H396" s="55">
        <v>90</v>
      </c>
      <c r="I396" s="55">
        <v>5908249198296</v>
      </c>
      <c r="J396" s="55">
        <v>12</v>
      </c>
      <c r="K396" s="55">
        <f t="shared" si="24"/>
        <v>300</v>
      </c>
      <c r="L396" s="54">
        <f t="shared" si="25"/>
        <v>17.148</v>
      </c>
      <c r="M396" s="54" t="s">
        <v>1301</v>
      </c>
      <c r="N396" s="54" t="s">
        <v>1293</v>
      </c>
      <c r="O396" s="55"/>
      <c r="P396" s="55"/>
      <c r="Q396" s="55"/>
      <c r="R396" s="55"/>
      <c r="S396" s="54"/>
      <c r="T396" s="54"/>
    </row>
    <row r="397" spans="1:20" ht="18.75" x14ac:dyDescent="0.25">
      <c r="A397" s="53" t="str">
        <f>Oferta!C398</f>
        <v>KAXDK10220KP</v>
      </c>
      <c r="B397" s="54"/>
      <c r="C397" s="16">
        <v>5907418874542</v>
      </c>
      <c r="D397" s="54">
        <v>25</v>
      </c>
      <c r="E397" s="54">
        <v>1.597</v>
      </c>
      <c r="F397" s="55">
        <v>378</v>
      </c>
      <c r="G397" s="55">
        <v>170</v>
      </c>
      <c r="H397" s="55">
        <v>65</v>
      </c>
      <c r="I397" s="55"/>
      <c r="J397" s="55"/>
      <c r="K397" s="55"/>
      <c r="L397" s="54"/>
      <c r="M397" s="54"/>
      <c r="N397" s="54"/>
      <c r="O397" s="55"/>
      <c r="P397" s="55"/>
      <c r="Q397" s="55"/>
      <c r="R397" s="55"/>
      <c r="S397" s="54"/>
      <c r="T397" s="54"/>
    </row>
    <row r="398" spans="1:20" ht="18.75" x14ac:dyDescent="0.25">
      <c r="A398" s="53" t="str">
        <f>Oferta!C399</f>
        <v>KAXDK10260KP</v>
      </c>
      <c r="B398" s="54"/>
      <c r="C398" s="16">
        <v>5907418874559</v>
      </c>
      <c r="D398" s="54">
        <v>20</v>
      </c>
      <c r="E398" s="54">
        <v>1.4419999999999999</v>
      </c>
      <c r="F398" s="55">
        <v>378</v>
      </c>
      <c r="G398" s="55">
        <v>170</v>
      </c>
      <c r="H398" s="55">
        <v>65</v>
      </c>
      <c r="I398" s="55"/>
      <c r="J398" s="55"/>
      <c r="K398" s="55"/>
      <c r="L398" s="54"/>
      <c r="M398" s="54"/>
      <c r="N398" s="54"/>
      <c r="O398" s="55"/>
      <c r="P398" s="55"/>
      <c r="Q398" s="55"/>
      <c r="R398" s="55"/>
      <c r="S398" s="54"/>
      <c r="T398" s="54"/>
    </row>
    <row r="399" spans="1:20" ht="18.75" x14ac:dyDescent="0.25">
      <c r="A399" s="53" t="str">
        <f>Oferta!C400</f>
        <v>KAXDK10300KP</v>
      </c>
      <c r="B399" s="54"/>
      <c r="C399" s="16">
        <v>5907418874566</v>
      </c>
      <c r="D399" s="54">
        <v>20</v>
      </c>
      <c r="E399" s="54">
        <v>1.718</v>
      </c>
      <c r="F399" s="55">
        <v>378</v>
      </c>
      <c r="G399" s="55">
        <v>170</v>
      </c>
      <c r="H399" s="55">
        <v>65</v>
      </c>
      <c r="I399" s="55"/>
      <c r="J399" s="55"/>
      <c r="K399" s="55"/>
      <c r="L399" s="54"/>
      <c r="M399" s="54"/>
      <c r="N399" s="54"/>
      <c r="O399" s="55"/>
      <c r="P399" s="55"/>
      <c r="Q399" s="55"/>
      <c r="R399" s="55"/>
      <c r="S399" s="54"/>
      <c r="T399" s="54"/>
    </row>
    <row r="400" spans="1:20" ht="18.75" x14ac:dyDescent="0.25">
      <c r="A400" s="53" t="str">
        <f>Oferta!C401</f>
        <v>KAXDK10340KP</v>
      </c>
      <c r="B400" s="54"/>
      <c r="C400" s="16">
        <v>5907418874573</v>
      </c>
      <c r="D400" s="54">
        <v>20</v>
      </c>
      <c r="E400" s="54">
        <v>1.802</v>
      </c>
      <c r="F400" s="55">
        <v>378</v>
      </c>
      <c r="G400" s="55">
        <v>170</v>
      </c>
      <c r="H400" s="55">
        <v>65</v>
      </c>
      <c r="I400" s="55"/>
      <c r="J400" s="55"/>
      <c r="K400" s="55"/>
      <c r="L400" s="54"/>
      <c r="M400" s="54"/>
      <c r="N400" s="54"/>
      <c r="O400" s="55"/>
      <c r="P400" s="55"/>
      <c r="Q400" s="55"/>
      <c r="R400" s="55"/>
      <c r="S400" s="54"/>
      <c r="T400" s="54"/>
    </row>
    <row r="401" spans="1:20" ht="18.75" x14ac:dyDescent="0.25">
      <c r="A401" s="53" t="str">
        <f>Oferta!C402</f>
        <v>KAXDK12180KP</v>
      </c>
      <c r="B401" s="54"/>
      <c r="C401" s="16">
        <v>5907418876393</v>
      </c>
      <c r="D401" s="54">
        <v>25</v>
      </c>
      <c r="E401" s="54">
        <v>1.6830000000000001</v>
      </c>
      <c r="F401" s="55">
        <v>216</v>
      </c>
      <c r="G401" s="55">
        <v>148</v>
      </c>
      <c r="H401" s="55">
        <v>90</v>
      </c>
      <c r="I401" s="55">
        <v>5908249198302</v>
      </c>
      <c r="J401" s="55">
        <v>12</v>
      </c>
      <c r="K401" s="55">
        <f t="shared" si="24"/>
        <v>300</v>
      </c>
      <c r="L401" s="54">
        <f t="shared" si="25"/>
        <v>20.196000000000002</v>
      </c>
      <c r="M401" s="54" t="s">
        <v>1301</v>
      </c>
      <c r="N401" s="54" t="s">
        <v>1293</v>
      </c>
      <c r="O401" s="55"/>
      <c r="P401" s="55"/>
      <c r="Q401" s="55"/>
      <c r="R401" s="55"/>
      <c r="S401" s="54"/>
      <c r="T401" s="54"/>
    </row>
    <row r="402" spans="1:20" ht="18.75" x14ac:dyDescent="0.25">
      <c r="A402" s="53" t="str">
        <f>Oferta!C403</f>
        <v>KAXDK12200KP</v>
      </c>
      <c r="B402" s="54"/>
      <c r="C402" s="16">
        <v>5907418874597</v>
      </c>
      <c r="D402" s="54">
        <v>25</v>
      </c>
      <c r="E402" s="54">
        <v>1.829</v>
      </c>
      <c r="F402" s="55">
        <v>216</v>
      </c>
      <c r="G402" s="55">
        <v>148</v>
      </c>
      <c r="H402" s="55">
        <v>90</v>
      </c>
      <c r="I402" s="55">
        <v>5908249198319</v>
      </c>
      <c r="J402" s="55">
        <v>12</v>
      </c>
      <c r="K402" s="55">
        <f t="shared" si="24"/>
        <v>300</v>
      </c>
      <c r="L402" s="54">
        <f t="shared" si="25"/>
        <v>21.948</v>
      </c>
      <c r="M402" s="54" t="s">
        <v>1301</v>
      </c>
      <c r="N402" s="54" t="s">
        <v>1293</v>
      </c>
      <c r="O402" s="55"/>
      <c r="P402" s="55"/>
      <c r="Q402" s="55"/>
      <c r="R402" s="55"/>
      <c r="S402" s="54"/>
      <c r="T402" s="54"/>
    </row>
    <row r="403" spans="1:20" ht="18.75" x14ac:dyDescent="0.25">
      <c r="A403" s="53" t="str">
        <f>Oferta!C404</f>
        <v>KAXDK12220KP</v>
      </c>
      <c r="B403" s="54"/>
      <c r="C403" s="16">
        <v>5907418874603</v>
      </c>
      <c r="D403" s="54">
        <v>25</v>
      </c>
      <c r="E403" s="54">
        <v>1.9530000000000001</v>
      </c>
      <c r="F403" s="55">
        <v>378</v>
      </c>
      <c r="G403" s="55">
        <v>170</v>
      </c>
      <c r="H403" s="55">
        <v>65</v>
      </c>
      <c r="I403" s="55"/>
      <c r="J403" s="55"/>
      <c r="K403" s="55"/>
      <c r="L403" s="54"/>
      <c r="M403" s="54"/>
      <c r="N403" s="54"/>
      <c r="O403" s="55"/>
      <c r="P403" s="55"/>
      <c r="Q403" s="55"/>
      <c r="R403" s="55"/>
      <c r="S403" s="54"/>
      <c r="T403" s="54"/>
    </row>
    <row r="404" spans="1:20" ht="18.75" x14ac:dyDescent="0.25">
      <c r="A404" s="53" t="str">
        <f>Oferta!C405</f>
        <v>KAXDK12260KP</v>
      </c>
      <c r="B404" s="54"/>
      <c r="C404" s="16">
        <v>5907418874610</v>
      </c>
      <c r="D404" s="54">
        <v>20</v>
      </c>
      <c r="E404" s="54">
        <v>1.8680000000000001</v>
      </c>
      <c r="F404" s="55">
        <v>378</v>
      </c>
      <c r="G404" s="55">
        <v>170</v>
      </c>
      <c r="H404" s="55">
        <v>65</v>
      </c>
      <c r="I404" s="55"/>
      <c r="J404" s="55"/>
      <c r="K404" s="55"/>
      <c r="L404" s="54"/>
      <c r="M404" s="54"/>
      <c r="N404" s="54"/>
      <c r="O404" s="55"/>
      <c r="P404" s="55"/>
      <c r="Q404" s="55"/>
      <c r="R404" s="55"/>
      <c r="S404" s="54"/>
      <c r="T404" s="54"/>
    </row>
    <row r="405" spans="1:20" ht="18.75" x14ac:dyDescent="0.25">
      <c r="A405" s="53" t="str">
        <f>Oferta!C406</f>
        <v>KAXDK12300KP</v>
      </c>
      <c r="B405" s="54"/>
      <c r="C405" s="16">
        <v>5907418874627</v>
      </c>
      <c r="D405" s="54">
        <v>20</v>
      </c>
      <c r="E405" s="54">
        <v>2.2189999999999999</v>
      </c>
      <c r="F405" s="55">
        <v>378</v>
      </c>
      <c r="G405" s="55">
        <v>170</v>
      </c>
      <c r="H405" s="55">
        <v>65</v>
      </c>
      <c r="I405" s="55"/>
      <c r="J405" s="55"/>
      <c r="K405" s="55"/>
      <c r="L405" s="54"/>
      <c r="M405" s="54"/>
      <c r="N405" s="54"/>
      <c r="O405" s="55"/>
      <c r="P405" s="55"/>
      <c r="Q405" s="55"/>
      <c r="R405" s="55"/>
      <c r="S405" s="54"/>
      <c r="T405" s="54"/>
    </row>
    <row r="406" spans="1:20" ht="18.75" x14ac:dyDescent="0.25">
      <c r="A406" s="53" t="str">
        <f>Oferta!C407</f>
        <v>KAXDK12340KP</v>
      </c>
      <c r="B406" s="54"/>
      <c r="C406" s="16">
        <v>5907418874634</v>
      </c>
      <c r="D406" s="54">
        <v>20</v>
      </c>
      <c r="E406" s="54">
        <v>2.3860000000000001</v>
      </c>
      <c r="F406" s="55">
        <v>378</v>
      </c>
      <c r="G406" s="55">
        <v>170</v>
      </c>
      <c r="H406" s="55">
        <v>65</v>
      </c>
      <c r="I406" s="55"/>
      <c r="J406" s="55"/>
      <c r="K406" s="55"/>
      <c r="L406" s="54"/>
      <c r="M406" s="54"/>
      <c r="N406" s="54"/>
      <c r="O406" s="55"/>
      <c r="P406" s="55"/>
      <c r="Q406" s="55"/>
      <c r="R406" s="55"/>
      <c r="S406" s="54"/>
      <c r="T406" s="54"/>
    </row>
    <row r="407" spans="1:20" ht="18.75" x14ac:dyDescent="0.25">
      <c r="A407" s="53" t="str">
        <f>Oferta!C408</f>
        <v>KAXDK14180KP</v>
      </c>
      <c r="B407" s="54"/>
      <c r="C407" s="16">
        <v>5907418876416</v>
      </c>
      <c r="D407" s="54">
        <v>25</v>
      </c>
      <c r="E407" s="54">
        <v>2.6389999999999998</v>
      </c>
      <c r="F407" s="55">
        <v>216</v>
      </c>
      <c r="G407" s="55">
        <v>148</v>
      </c>
      <c r="H407" s="55">
        <v>90</v>
      </c>
      <c r="I407" s="55">
        <v>5908249198326</v>
      </c>
      <c r="J407" s="55">
        <v>12</v>
      </c>
      <c r="K407" s="55">
        <f t="shared" si="24"/>
        <v>300</v>
      </c>
      <c r="L407" s="54">
        <f t="shared" si="25"/>
        <v>31.667999999999999</v>
      </c>
      <c r="M407" s="54" t="s">
        <v>1301</v>
      </c>
      <c r="N407" s="54" t="s">
        <v>1293</v>
      </c>
      <c r="O407" s="55"/>
      <c r="P407" s="55"/>
      <c r="Q407" s="55"/>
      <c r="R407" s="55"/>
      <c r="S407" s="54"/>
      <c r="T407" s="54"/>
    </row>
    <row r="408" spans="1:20" ht="18.75" x14ac:dyDescent="0.25">
      <c r="A408" s="53" t="str">
        <f>Oferta!C409</f>
        <v>KAXDK14200KP</v>
      </c>
      <c r="B408" s="54"/>
      <c r="C408" s="16">
        <v>5907418874658</v>
      </c>
      <c r="D408" s="54">
        <v>25</v>
      </c>
      <c r="E408" s="54">
        <v>2.7839999999999998</v>
      </c>
      <c r="F408" s="55">
        <v>216</v>
      </c>
      <c r="G408" s="55">
        <v>148</v>
      </c>
      <c r="H408" s="55">
        <v>90</v>
      </c>
      <c r="I408" s="55">
        <v>5908249198333</v>
      </c>
      <c r="J408" s="55">
        <v>12</v>
      </c>
      <c r="K408" s="55">
        <f t="shared" si="24"/>
        <v>300</v>
      </c>
      <c r="L408" s="54">
        <f t="shared" si="25"/>
        <v>33.408000000000001</v>
      </c>
      <c r="M408" s="54" t="s">
        <v>1301</v>
      </c>
      <c r="N408" s="54" t="s">
        <v>1293</v>
      </c>
      <c r="O408" s="55"/>
      <c r="P408" s="55"/>
      <c r="Q408" s="55"/>
      <c r="R408" s="55"/>
      <c r="S408" s="54"/>
      <c r="T408" s="54"/>
    </row>
    <row r="409" spans="1:20" ht="18.75" x14ac:dyDescent="0.25">
      <c r="A409" s="53" t="str">
        <f>Oferta!C410</f>
        <v>KAXDK14220KP</v>
      </c>
      <c r="B409" s="54"/>
      <c r="C409" s="16">
        <v>5907418874665</v>
      </c>
      <c r="D409" s="54">
        <v>25</v>
      </c>
      <c r="E409" s="54">
        <v>3.1989999999999998</v>
      </c>
      <c r="F409" s="55">
        <v>378</v>
      </c>
      <c r="G409" s="55">
        <v>170</v>
      </c>
      <c r="H409" s="55">
        <v>65</v>
      </c>
      <c r="I409" s="55"/>
      <c r="J409" s="55"/>
      <c r="K409" s="55"/>
      <c r="L409" s="54"/>
      <c r="M409" s="54"/>
      <c r="N409" s="54"/>
      <c r="O409" s="55"/>
      <c r="P409" s="55"/>
      <c r="Q409" s="55"/>
      <c r="R409" s="55"/>
      <c r="S409" s="54"/>
      <c r="T409" s="54"/>
    </row>
    <row r="410" spans="1:20" ht="18.75" x14ac:dyDescent="0.25">
      <c r="A410" s="53" t="str">
        <f>Oferta!C411</f>
        <v>KAXDK14260KP</v>
      </c>
      <c r="B410" s="54"/>
      <c r="C410" s="16">
        <v>5907418874672</v>
      </c>
      <c r="D410" s="54">
        <v>20</v>
      </c>
      <c r="E410" s="54">
        <v>2.7389999999999999</v>
      </c>
      <c r="F410" s="55">
        <v>378</v>
      </c>
      <c r="G410" s="55">
        <v>170</v>
      </c>
      <c r="H410" s="55">
        <v>65</v>
      </c>
      <c r="I410" s="55"/>
      <c r="J410" s="55"/>
      <c r="K410" s="55"/>
      <c r="L410" s="54"/>
      <c r="M410" s="54"/>
      <c r="N410" s="54"/>
      <c r="O410" s="55"/>
      <c r="P410" s="55"/>
      <c r="Q410" s="55"/>
      <c r="R410" s="55"/>
      <c r="S410" s="54"/>
      <c r="T410" s="54"/>
    </row>
    <row r="411" spans="1:20" ht="18.75" x14ac:dyDescent="0.25">
      <c r="A411" s="53" t="str">
        <f>Oferta!C412</f>
        <v>KAXDK14300KP</v>
      </c>
      <c r="B411" s="54"/>
      <c r="C411" s="16">
        <v>5907418874689</v>
      </c>
      <c r="D411" s="54">
        <v>20</v>
      </c>
      <c r="E411" s="54">
        <v>3.3420000000000001</v>
      </c>
      <c r="F411" s="55">
        <v>378</v>
      </c>
      <c r="G411" s="55">
        <v>170</v>
      </c>
      <c r="H411" s="55">
        <v>65</v>
      </c>
      <c r="I411" s="55"/>
      <c r="J411" s="55"/>
      <c r="K411" s="55"/>
      <c r="L411" s="54"/>
      <c r="M411" s="54"/>
      <c r="N411" s="54"/>
      <c r="O411" s="55"/>
      <c r="P411" s="55"/>
      <c r="Q411" s="55"/>
      <c r="R411" s="55"/>
      <c r="S411" s="54"/>
      <c r="T411" s="54"/>
    </row>
    <row r="412" spans="1:20" ht="19.5" thickBot="1" x14ac:dyDescent="0.3">
      <c r="A412" s="56" t="str">
        <f>Oferta!C413</f>
        <v>KAXDK14340KP</v>
      </c>
      <c r="B412" s="59"/>
      <c r="C412" s="32">
        <v>5907418874696</v>
      </c>
      <c r="D412" s="59">
        <v>20</v>
      </c>
      <c r="E412" s="59">
        <v>3.9569999999999999</v>
      </c>
      <c r="F412" s="60">
        <v>378</v>
      </c>
      <c r="G412" s="60">
        <v>170</v>
      </c>
      <c r="H412" s="60">
        <v>65</v>
      </c>
      <c r="I412" s="60"/>
      <c r="J412" s="60"/>
      <c r="K412" s="60"/>
      <c r="L412" s="59"/>
      <c r="M412" s="59"/>
      <c r="N412" s="59"/>
      <c r="O412" s="60"/>
      <c r="P412" s="60"/>
      <c r="Q412" s="60"/>
      <c r="R412" s="60"/>
      <c r="S412" s="59"/>
      <c r="T412" s="59"/>
    </row>
    <row r="413" spans="1:20" ht="18.75" x14ac:dyDescent="0.25">
      <c r="A413" s="57" t="str">
        <f>Oferta!C414</f>
        <v>KAXDK10180KF</v>
      </c>
      <c r="B413" s="78"/>
      <c r="C413" s="22">
        <v>5907418876188</v>
      </c>
      <c r="D413" s="61">
        <v>2</v>
      </c>
      <c r="E413" s="61">
        <v>0.123</v>
      </c>
      <c r="F413" s="62">
        <v>20</v>
      </c>
      <c r="G413" s="62">
        <v>80</v>
      </c>
      <c r="H413" s="62">
        <v>310</v>
      </c>
      <c r="I413" s="62">
        <v>5902012644645</v>
      </c>
      <c r="J413" s="62">
        <v>8</v>
      </c>
      <c r="K413" s="62">
        <f t="shared" si="24"/>
        <v>16</v>
      </c>
      <c r="L413" s="61">
        <f t="shared" si="25"/>
        <v>0.98399999999999999</v>
      </c>
      <c r="M413" s="61" t="s">
        <v>1302</v>
      </c>
      <c r="N413" s="61" t="s">
        <v>1298</v>
      </c>
      <c r="O413" s="62"/>
      <c r="P413" s="62"/>
      <c r="Q413" s="62"/>
      <c r="R413" s="62"/>
      <c r="S413" s="61"/>
      <c r="T413" s="61"/>
    </row>
    <row r="414" spans="1:20" ht="18.75" x14ac:dyDescent="0.25">
      <c r="A414" s="53" t="str">
        <f>Oferta!C415</f>
        <v>KAXDK10200KF</v>
      </c>
      <c r="B414" s="54"/>
      <c r="C414" s="16">
        <v>5907418876195</v>
      </c>
      <c r="D414" s="54">
        <v>2</v>
      </c>
      <c r="E414" s="54">
        <v>0.114</v>
      </c>
      <c r="F414" s="55">
        <v>20</v>
      </c>
      <c r="G414" s="55">
        <v>80</v>
      </c>
      <c r="H414" s="55">
        <v>310</v>
      </c>
      <c r="I414" s="55">
        <v>5902012644652</v>
      </c>
      <c r="J414" s="55">
        <v>8</v>
      </c>
      <c r="K414" s="55">
        <f t="shared" si="24"/>
        <v>16</v>
      </c>
      <c r="L414" s="54">
        <f t="shared" si="25"/>
        <v>0.91200000000000003</v>
      </c>
      <c r="M414" s="54" t="s">
        <v>1302</v>
      </c>
      <c r="N414" s="54" t="s">
        <v>1298</v>
      </c>
      <c r="O414" s="55"/>
      <c r="P414" s="55"/>
      <c r="Q414" s="55"/>
      <c r="R414" s="55"/>
      <c r="S414" s="54"/>
      <c r="T414" s="54"/>
    </row>
    <row r="415" spans="1:20" ht="18.75" x14ac:dyDescent="0.25">
      <c r="A415" s="53" t="str">
        <f>Oferta!C416</f>
        <v>KAXDK10220KF</v>
      </c>
      <c r="B415" s="54"/>
      <c r="C415" s="16">
        <v>5907418876201</v>
      </c>
      <c r="D415" s="54">
        <v>2</v>
      </c>
      <c r="E415" s="54">
        <v>0.127</v>
      </c>
      <c r="F415" s="55">
        <v>20</v>
      </c>
      <c r="G415" s="55">
        <v>80</v>
      </c>
      <c r="H415" s="55">
        <v>310</v>
      </c>
      <c r="I415" s="55">
        <v>5902012644669</v>
      </c>
      <c r="J415" s="55">
        <v>8</v>
      </c>
      <c r="K415" s="55">
        <f t="shared" si="24"/>
        <v>16</v>
      </c>
      <c r="L415" s="54">
        <f t="shared" si="25"/>
        <v>1.016</v>
      </c>
      <c r="M415" s="54" t="s">
        <v>1302</v>
      </c>
      <c r="N415" s="54" t="s">
        <v>1298</v>
      </c>
      <c r="O415" s="55"/>
      <c r="P415" s="55"/>
      <c r="Q415" s="55"/>
      <c r="R415" s="55"/>
      <c r="S415" s="54"/>
      <c r="T415" s="54"/>
    </row>
    <row r="416" spans="1:20" ht="18.75" x14ac:dyDescent="0.25">
      <c r="A416" s="53" t="str">
        <f>Oferta!C417</f>
        <v>KAXDK10260KF</v>
      </c>
      <c r="B416" s="54"/>
      <c r="C416" s="16">
        <v>5907418876218</v>
      </c>
      <c r="D416" s="54">
        <v>1</v>
      </c>
      <c r="E416" s="54">
        <v>7.6999999999999999E-2</v>
      </c>
      <c r="F416" s="55">
        <v>20</v>
      </c>
      <c r="G416" s="55">
        <v>80</v>
      </c>
      <c r="H416" s="55">
        <v>430</v>
      </c>
      <c r="I416" s="55">
        <v>5902012644676</v>
      </c>
      <c r="J416" s="55">
        <v>8</v>
      </c>
      <c r="K416" s="55">
        <f t="shared" si="24"/>
        <v>8</v>
      </c>
      <c r="L416" s="54">
        <f t="shared" si="25"/>
        <v>0.61599999999999999</v>
      </c>
      <c r="M416" s="54" t="s">
        <v>1302</v>
      </c>
      <c r="N416" s="54" t="s">
        <v>1299</v>
      </c>
      <c r="O416" s="55"/>
      <c r="P416" s="55"/>
      <c r="Q416" s="55"/>
      <c r="R416" s="55"/>
      <c r="S416" s="54"/>
      <c r="T416" s="54"/>
    </row>
    <row r="417" spans="1:20" ht="18.75" x14ac:dyDescent="0.25">
      <c r="A417" s="53" t="str">
        <f>Oferta!C418</f>
        <v>KAXDK10300KF</v>
      </c>
      <c r="B417" s="54"/>
      <c r="C417" s="16">
        <v>5907418876225</v>
      </c>
      <c r="D417" s="54">
        <v>1</v>
      </c>
      <c r="E417" s="54">
        <v>8.6999999999999994E-2</v>
      </c>
      <c r="F417" s="55">
        <v>20</v>
      </c>
      <c r="G417" s="55">
        <v>80</v>
      </c>
      <c r="H417" s="55">
        <v>430</v>
      </c>
      <c r="I417" s="55">
        <v>5902012644683</v>
      </c>
      <c r="J417" s="55">
        <v>8</v>
      </c>
      <c r="K417" s="55">
        <f t="shared" si="24"/>
        <v>8</v>
      </c>
      <c r="L417" s="54">
        <f t="shared" si="25"/>
        <v>0.69599999999999995</v>
      </c>
      <c r="M417" s="54" t="s">
        <v>1302</v>
      </c>
      <c r="N417" s="54" t="s">
        <v>1299</v>
      </c>
      <c r="O417" s="55"/>
      <c r="P417" s="55"/>
      <c r="Q417" s="55"/>
      <c r="R417" s="55"/>
      <c r="S417" s="54"/>
      <c r="T417" s="54"/>
    </row>
    <row r="418" spans="1:20" ht="18.75" x14ac:dyDescent="0.25">
      <c r="A418" s="53" t="str">
        <f>Oferta!C419</f>
        <v>KAXDK10340KF</v>
      </c>
      <c r="B418" s="54"/>
      <c r="C418" s="16">
        <v>5907418876232</v>
      </c>
      <c r="D418" s="54">
        <v>1</v>
      </c>
      <c r="E418" s="54">
        <v>0.104</v>
      </c>
      <c r="F418" s="55">
        <v>20</v>
      </c>
      <c r="G418" s="55">
        <v>80</v>
      </c>
      <c r="H418" s="55">
        <v>430</v>
      </c>
      <c r="I418" s="55">
        <v>5902012644690</v>
      </c>
      <c r="J418" s="55">
        <v>8</v>
      </c>
      <c r="K418" s="55">
        <f t="shared" si="24"/>
        <v>8</v>
      </c>
      <c r="L418" s="54">
        <f t="shared" si="25"/>
        <v>0.83199999999999996</v>
      </c>
      <c r="M418" s="54" t="s">
        <v>1302</v>
      </c>
      <c r="N418" s="54" t="s">
        <v>1299</v>
      </c>
      <c r="O418" s="55"/>
      <c r="P418" s="55"/>
      <c r="Q418" s="55"/>
      <c r="R418" s="55"/>
      <c r="S418" s="54"/>
      <c r="T418" s="54"/>
    </row>
    <row r="419" spans="1:20" ht="18.75" x14ac:dyDescent="0.25">
      <c r="A419" s="53" t="str">
        <f>Oferta!C420</f>
        <v>KAXDK12180KF</v>
      </c>
      <c r="B419" s="54"/>
      <c r="C419" s="16">
        <v>5907418876249</v>
      </c>
      <c r="D419" s="54">
        <v>2</v>
      </c>
      <c r="E419" s="54">
        <v>0.13200000000000001</v>
      </c>
      <c r="F419" s="55">
        <v>20</v>
      </c>
      <c r="G419" s="55">
        <v>80</v>
      </c>
      <c r="H419" s="55">
        <v>310</v>
      </c>
      <c r="I419" s="55">
        <v>5902012644706</v>
      </c>
      <c r="J419" s="55">
        <v>8</v>
      </c>
      <c r="K419" s="55">
        <f t="shared" si="24"/>
        <v>16</v>
      </c>
      <c r="L419" s="54">
        <f t="shared" si="25"/>
        <v>1.056</v>
      </c>
      <c r="M419" s="54" t="s">
        <v>1302</v>
      </c>
      <c r="N419" s="54" t="s">
        <v>1298</v>
      </c>
      <c r="O419" s="55"/>
      <c r="P419" s="55"/>
      <c r="Q419" s="55"/>
      <c r="R419" s="55"/>
      <c r="S419" s="54"/>
      <c r="T419" s="54"/>
    </row>
    <row r="420" spans="1:20" ht="18.75" x14ac:dyDescent="0.25">
      <c r="A420" s="53" t="str">
        <f>Oferta!C421</f>
        <v>KAXDK12200KF</v>
      </c>
      <c r="B420" s="54"/>
      <c r="C420" s="16">
        <v>5907418876256</v>
      </c>
      <c r="D420" s="54">
        <v>2</v>
      </c>
      <c r="E420" s="54">
        <v>0.14599999999999999</v>
      </c>
      <c r="F420" s="55">
        <v>20</v>
      </c>
      <c r="G420" s="55">
        <v>80</v>
      </c>
      <c r="H420" s="55">
        <v>310</v>
      </c>
      <c r="I420" s="55">
        <v>5902012644713</v>
      </c>
      <c r="J420" s="55">
        <v>8</v>
      </c>
      <c r="K420" s="55">
        <f t="shared" si="24"/>
        <v>16</v>
      </c>
      <c r="L420" s="54">
        <f t="shared" si="25"/>
        <v>1.1679999999999999</v>
      </c>
      <c r="M420" s="54" t="s">
        <v>1302</v>
      </c>
      <c r="N420" s="54" t="s">
        <v>1298</v>
      </c>
      <c r="O420" s="55"/>
      <c r="P420" s="55"/>
      <c r="Q420" s="55"/>
      <c r="R420" s="55"/>
      <c r="S420" s="54"/>
      <c r="T420" s="54"/>
    </row>
    <row r="421" spans="1:20" ht="18.75" x14ac:dyDescent="0.25">
      <c r="A421" s="53" t="str">
        <f>Oferta!C422</f>
        <v>KAXDK12220KF</v>
      </c>
      <c r="B421" s="54"/>
      <c r="C421" s="16">
        <v>5907418876263</v>
      </c>
      <c r="D421" s="54">
        <v>2</v>
      </c>
      <c r="E421" s="54">
        <v>0.155</v>
      </c>
      <c r="F421" s="55">
        <v>20</v>
      </c>
      <c r="G421" s="55">
        <v>80</v>
      </c>
      <c r="H421" s="55">
        <v>310</v>
      </c>
      <c r="I421" s="55">
        <v>5902012644720</v>
      </c>
      <c r="J421" s="55">
        <v>8</v>
      </c>
      <c r="K421" s="55">
        <f t="shared" si="24"/>
        <v>16</v>
      </c>
      <c r="L421" s="54">
        <f t="shared" si="25"/>
        <v>1.24</v>
      </c>
      <c r="M421" s="54" t="s">
        <v>1302</v>
      </c>
      <c r="N421" s="54" t="s">
        <v>1298</v>
      </c>
      <c r="O421" s="55"/>
      <c r="P421" s="55"/>
      <c r="Q421" s="55"/>
      <c r="R421" s="55"/>
      <c r="S421" s="54"/>
      <c r="T421" s="54"/>
    </row>
    <row r="422" spans="1:20" ht="18.75" x14ac:dyDescent="0.25">
      <c r="A422" s="53" t="str">
        <f>Oferta!C423</f>
        <v>KAXDK12260KF</v>
      </c>
      <c r="B422" s="54"/>
      <c r="C422" s="16">
        <v>5907418876270</v>
      </c>
      <c r="D422" s="54">
        <v>1</v>
      </c>
      <c r="E422" s="54">
        <v>9.8000000000000004E-2</v>
      </c>
      <c r="F422" s="55">
        <v>20</v>
      </c>
      <c r="G422" s="55">
        <v>80</v>
      </c>
      <c r="H422" s="55">
        <v>430</v>
      </c>
      <c r="I422" s="55">
        <v>5902012644737</v>
      </c>
      <c r="J422" s="55">
        <v>8</v>
      </c>
      <c r="K422" s="55">
        <f t="shared" si="24"/>
        <v>8</v>
      </c>
      <c r="L422" s="54">
        <f t="shared" si="25"/>
        <v>0.78400000000000003</v>
      </c>
      <c r="M422" s="54" t="s">
        <v>1302</v>
      </c>
      <c r="N422" s="54" t="s">
        <v>1299</v>
      </c>
      <c r="O422" s="55"/>
      <c r="P422" s="55"/>
      <c r="Q422" s="55"/>
      <c r="R422" s="55"/>
      <c r="S422" s="54"/>
      <c r="T422" s="54"/>
    </row>
    <row r="423" spans="1:20" ht="18.75" x14ac:dyDescent="0.25">
      <c r="A423" s="53" t="str">
        <f>Oferta!C424</f>
        <v>KAXDK12300KF</v>
      </c>
      <c r="B423" s="54"/>
      <c r="C423" s="16">
        <v>5907418876287</v>
      </c>
      <c r="D423" s="54">
        <v>1</v>
      </c>
      <c r="E423" s="54">
        <v>0.107</v>
      </c>
      <c r="F423" s="55">
        <v>20</v>
      </c>
      <c r="G423" s="55">
        <v>80</v>
      </c>
      <c r="H423" s="55">
        <v>430</v>
      </c>
      <c r="I423" s="55">
        <v>5902012644744</v>
      </c>
      <c r="J423" s="55">
        <v>8</v>
      </c>
      <c r="K423" s="55">
        <f t="shared" si="24"/>
        <v>8</v>
      </c>
      <c r="L423" s="54">
        <f t="shared" si="25"/>
        <v>0.85599999999999998</v>
      </c>
      <c r="M423" s="54" t="s">
        <v>1302</v>
      </c>
      <c r="N423" s="54" t="s">
        <v>1299</v>
      </c>
      <c r="O423" s="55"/>
      <c r="P423" s="55"/>
      <c r="Q423" s="55"/>
      <c r="R423" s="55"/>
      <c r="S423" s="54"/>
      <c r="T423" s="54"/>
    </row>
    <row r="424" spans="1:20" ht="18.75" x14ac:dyDescent="0.25">
      <c r="A424" s="53" t="str">
        <f>Oferta!C425</f>
        <v>KAXDK12340KF</v>
      </c>
      <c r="B424" s="54"/>
      <c r="C424" s="16">
        <v>5907418876294</v>
      </c>
      <c r="D424" s="54">
        <v>1</v>
      </c>
      <c r="E424" s="54">
        <v>0.12</v>
      </c>
      <c r="F424" s="55">
        <v>20</v>
      </c>
      <c r="G424" s="55">
        <v>80</v>
      </c>
      <c r="H424" s="55">
        <v>430</v>
      </c>
      <c r="I424" s="55">
        <v>5902012644751</v>
      </c>
      <c r="J424" s="55">
        <v>8</v>
      </c>
      <c r="K424" s="55">
        <f t="shared" si="24"/>
        <v>8</v>
      </c>
      <c r="L424" s="54">
        <f t="shared" si="25"/>
        <v>0.96</v>
      </c>
      <c r="M424" s="54" t="s">
        <v>1302</v>
      </c>
      <c r="N424" s="54" t="s">
        <v>1299</v>
      </c>
      <c r="O424" s="55"/>
      <c r="P424" s="55"/>
      <c r="Q424" s="55"/>
      <c r="R424" s="55"/>
      <c r="S424" s="54"/>
      <c r="T424" s="54"/>
    </row>
    <row r="425" spans="1:20" ht="18.75" x14ac:dyDescent="0.25">
      <c r="A425" s="53" t="str">
        <f>Oferta!C426</f>
        <v>KAXDK14180KF</v>
      </c>
      <c r="B425" s="54"/>
      <c r="C425" s="16">
        <v>5907418876300</v>
      </c>
      <c r="D425" s="54">
        <v>2</v>
      </c>
      <c r="E425" s="54">
        <v>0.20899999999999999</v>
      </c>
      <c r="F425" s="55">
        <v>20</v>
      </c>
      <c r="G425" s="55">
        <v>80</v>
      </c>
      <c r="H425" s="55">
        <v>310</v>
      </c>
      <c r="I425" s="55">
        <v>5902012644768</v>
      </c>
      <c r="J425" s="55">
        <v>8</v>
      </c>
      <c r="K425" s="55">
        <f t="shared" si="24"/>
        <v>16</v>
      </c>
      <c r="L425" s="54">
        <f t="shared" si="25"/>
        <v>1.6719999999999999</v>
      </c>
      <c r="M425" s="54" t="s">
        <v>1302</v>
      </c>
      <c r="N425" s="54" t="s">
        <v>1298</v>
      </c>
      <c r="O425" s="55"/>
      <c r="P425" s="55"/>
      <c r="Q425" s="55"/>
      <c r="R425" s="55"/>
      <c r="S425" s="54"/>
      <c r="T425" s="54"/>
    </row>
    <row r="426" spans="1:20" ht="18.75" x14ac:dyDescent="0.25">
      <c r="A426" s="53" t="str">
        <f>Oferta!C427</f>
        <v>KAXDK14200KF</v>
      </c>
      <c r="B426" s="54"/>
      <c r="C426" s="16">
        <v>5907418876317</v>
      </c>
      <c r="D426" s="54">
        <v>2</v>
      </c>
      <c r="E426" s="54">
        <v>0.223</v>
      </c>
      <c r="F426" s="55">
        <v>20</v>
      </c>
      <c r="G426" s="55">
        <v>80</v>
      </c>
      <c r="H426" s="55">
        <v>310</v>
      </c>
      <c r="I426" s="55">
        <v>5902012644775</v>
      </c>
      <c r="J426" s="55">
        <v>8</v>
      </c>
      <c r="K426" s="55">
        <f t="shared" si="24"/>
        <v>16</v>
      </c>
      <c r="L426" s="54">
        <f t="shared" si="25"/>
        <v>1.784</v>
      </c>
      <c r="M426" s="54" t="s">
        <v>1302</v>
      </c>
      <c r="N426" s="54" t="s">
        <v>1298</v>
      </c>
      <c r="O426" s="55"/>
      <c r="P426" s="55"/>
      <c r="Q426" s="55"/>
      <c r="R426" s="55"/>
      <c r="S426" s="54"/>
      <c r="T426" s="54"/>
    </row>
    <row r="427" spans="1:20" ht="18.75" x14ac:dyDescent="0.25">
      <c r="A427" s="53" t="str">
        <f>Oferta!C428</f>
        <v>KAXDK14220KF</v>
      </c>
      <c r="B427" s="54"/>
      <c r="C427" s="16">
        <v>5907418876324</v>
      </c>
      <c r="D427" s="54">
        <v>2</v>
      </c>
      <c r="E427" s="54">
        <v>0.247</v>
      </c>
      <c r="F427" s="55">
        <v>20</v>
      </c>
      <c r="G427" s="55">
        <v>80</v>
      </c>
      <c r="H427" s="55">
        <v>310</v>
      </c>
      <c r="I427" s="55">
        <v>5902012644782</v>
      </c>
      <c r="J427" s="55">
        <v>8</v>
      </c>
      <c r="K427" s="55">
        <f t="shared" si="24"/>
        <v>16</v>
      </c>
      <c r="L427" s="54">
        <f t="shared" si="25"/>
        <v>1.976</v>
      </c>
      <c r="M427" s="54" t="s">
        <v>1302</v>
      </c>
      <c r="N427" s="54" t="s">
        <v>1298</v>
      </c>
      <c r="O427" s="55"/>
      <c r="P427" s="55"/>
      <c r="Q427" s="55"/>
      <c r="R427" s="55"/>
      <c r="S427" s="54"/>
      <c r="T427" s="54"/>
    </row>
    <row r="428" spans="1:20" ht="18.75" x14ac:dyDescent="0.25">
      <c r="A428" s="53" t="str">
        <f>Oferta!C429</f>
        <v>KAXDK14260KF</v>
      </c>
      <c r="B428" s="54"/>
      <c r="C428" s="16">
        <v>5907418876331</v>
      </c>
      <c r="D428" s="54">
        <v>1</v>
      </c>
      <c r="E428" s="54">
        <v>0.14199999999999999</v>
      </c>
      <c r="F428" s="55">
        <v>20</v>
      </c>
      <c r="G428" s="55">
        <v>80</v>
      </c>
      <c r="H428" s="55">
        <v>430</v>
      </c>
      <c r="I428" s="55">
        <v>5902012644799</v>
      </c>
      <c r="J428" s="55">
        <v>8</v>
      </c>
      <c r="K428" s="55">
        <f t="shared" si="24"/>
        <v>8</v>
      </c>
      <c r="L428" s="54">
        <f t="shared" si="25"/>
        <v>1.1359999999999999</v>
      </c>
      <c r="M428" s="54" t="s">
        <v>1302</v>
      </c>
      <c r="N428" s="54" t="s">
        <v>1299</v>
      </c>
      <c r="O428" s="55"/>
      <c r="P428" s="55"/>
      <c r="Q428" s="55"/>
      <c r="R428" s="55"/>
      <c r="S428" s="54"/>
      <c r="T428" s="54"/>
    </row>
    <row r="429" spans="1:20" ht="18.75" x14ac:dyDescent="0.25">
      <c r="A429" s="53" t="str">
        <f>Oferta!C430</f>
        <v>KAXDK14300KF</v>
      </c>
      <c r="B429" s="54"/>
      <c r="C429" s="16">
        <v>5907418876348</v>
      </c>
      <c r="D429" s="54">
        <v>1</v>
      </c>
      <c r="E429" s="54">
        <v>0.16400000000000001</v>
      </c>
      <c r="F429" s="55">
        <v>20</v>
      </c>
      <c r="G429" s="55">
        <v>80</v>
      </c>
      <c r="H429" s="55">
        <v>430</v>
      </c>
      <c r="I429" s="55">
        <v>5902012644805</v>
      </c>
      <c r="J429" s="55">
        <v>8</v>
      </c>
      <c r="K429" s="55">
        <f t="shared" si="24"/>
        <v>8</v>
      </c>
      <c r="L429" s="54">
        <f t="shared" si="25"/>
        <v>1.3120000000000001</v>
      </c>
      <c r="M429" s="54" t="s">
        <v>1302</v>
      </c>
      <c r="N429" s="54" t="s">
        <v>1299</v>
      </c>
      <c r="O429" s="55"/>
      <c r="P429" s="55"/>
      <c r="Q429" s="55"/>
      <c r="R429" s="55"/>
      <c r="S429" s="54"/>
      <c r="T429" s="54"/>
    </row>
    <row r="430" spans="1:20" ht="19.5" thickBot="1" x14ac:dyDescent="0.3">
      <c r="A430" s="58" t="str">
        <f>Oferta!C431</f>
        <v>KAXDK14340KF</v>
      </c>
      <c r="B430" s="63"/>
      <c r="C430" s="27">
        <v>5907418876355</v>
      </c>
      <c r="D430" s="63">
        <v>1</v>
      </c>
      <c r="E430" s="63">
        <v>0.19400000000000001</v>
      </c>
      <c r="F430" s="64">
        <v>20</v>
      </c>
      <c r="G430" s="64">
        <v>80</v>
      </c>
      <c r="H430" s="64">
        <v>430</v>
      </c>
      <c r="I430" s="64">
        <v>5902012644812</v>
      </c>
      <c r="J430" s="64">
        <v>8</v>
      </c>
      <c r="K430" s="64">
        <f t="shared" si="24"/>
        <v>8</v>
      </c>
      <c r="L430" s="63">
        <f t="shared" si="25"/>
        <v>1.552</v>
      </c>
      <c r="M430" s="63" t="s">
        <v>1302</v>
      </c>
      <c r="N430" s="63" t="s">
        <v>1299</v>
      </c>
      <c r="O430" s="64"/>
      <c r="P430" s="64"/>
      <c r="Q430" s="64"/>
      <c r="R430" s="64"/>
      <c r="S430" s="63"/>
      <c r="T430" s="63"/>
    </row>
    <row r="431" spans="1:20" ht="18.75" x14ac:dyDescent="0.25">
      <c r="A431" s="57" t="str">
        <f>Oferta!C432</f>
        <v>AXDK10180P</v>
      </c>
      <c r="B431" s="78">
        <v>39269097</v>
      </c>
      <c r="C431" s="22">
        <v>5907418873774</v>
      </c>
      <c r="D431" s="61">
        <v>50</v>
      </c>
      <c r="E431" s="61">
        <v>0.41199999999999998</v>
      </c>
      <c r="F431" s="62">
        <v>216</v>
      </c>
      <c r="G431" s="62">
        <v>148</v>
      </c>
      <c r="H431" s="62">
        <v>90</v>
      </c>
      <c r="I431" s="62">
        <v>5908249198340</v>
      </c>
      <c r="J431" s="62">
        <v>12</v>
      </c>
      <c r="K431" s="62">
        <f t="shared" si="24"/>
        <v>600</v>
      </c>
      <c r="L431" s="61">
        <f t="shared" si="25"/>
        <v>4.944</v>
      </c>
      <c r="M431" s="61" t="s">
        <v>1301</v>
      </c>
      <c r="N431" s="61" t="s">
        <v>1293</v>
      </c>
      <c r="O431" s="62"/>
      <c r="P431" s="62"/>
      <c r="Q431" s="62"/>
      <c r="R431" s="62"/>
      <c r="S431" s="61"/>
      <c r="T431" s="61"/>
    </row>
    <row r="432" spans="1:20" ht="18.75" x14ac:dyDescent="0.25">
      <c r="A432" s="53" t="str">
        <f>Oferta!C433</f>
        <v>AXDK10200P</v>
      </c>
      <c r="B432" s="54">
        <v>39269097</v>
      </c>
      <c r="C432" s="16">
        <v>5907418874368</v>
      </c>
      <c r="D432" s="54">
        <v>25</v>
      </c>
      <c r="E432" s="54">
        <v>0.25900000000000001</v>
      </c>
      <c r="F432" s="55">
        <v>216</v>
      </c>
      <c r="G432" s="55">
        <v>148</v>
      </c>
      <c r="H432" s="55">
        <v>90</v>
      </c>
      <c r="I432" s="55">
        <v>5908249198357</v>
      </c>
      <c r="J432" s="55">
        <v>12</v>
      </c>
      <c r="K432" s="55">
        <f t="shared" si="24"/>
        <v>300</v>
      </c>
      <c r="L432" s="54">
        <f t="shared" si="25"/>
        <v>3.1080000000000001</v>
      </c>
      <c r="M432" s="54" t="s">
        <v>1301</v>
      </c>
      <c r="N432" s="54" t="s">
        <v>1293</v>
      </c>
      <c r="O432" s="55"/>
      <c r="P432" s="55"/>
      <c r="Q432" s="55"/>
      <c r="R432" s="55"/>
      <c r="S432" s="54"/>
      <c r="T432" s="54"/>
    </row>
    <row r="433" spans="1:20" ht="18.75" x14ac:dyDescent="0.25">
      <c r="A433" s="53" t="str">
        <f>Oferta!C434</f>
        <v>AXDK10220P</v>
      </c>
      <c r="B433" s="54">
        <v>39269097</v>
      </c>
      <c r="C433" s="16">
        <v>5907418874375</v>
      </c>
      <c r="D433" s="54">
        <v>25</v>
      </c>
      <c r="E433" s="54">
        <v>0.27500000000000002</v>
      </c>
      <c r="F433" s="55">
        <v>378</v>
      </c>
      <c r="G433" s="55">
        <v>170</v>
      </c>
      <c r="H433" s="55">
        <v>65</v>
      </c>
      <c r="I433" s="55"/>
      <c r="J433" s="55"/>
      <c r="K433" s="55"/>
      <c r="L433" s="54"/>
      <c r="M433" s="54"/>
      <c r="N433" s="54"/>
      <c r="O433" s="55"/>
      <c r="P433" s="55"/>
      <c r="Q433" s="55"/>
      <c r="R433" s="55"/>
      <c r="S433" s="54"/>
      <c r="T433" s="54"/>
    </row>
    <row r="434" spans="1:20" ht="18.75" x14ac:dyDescent="0.25">
      <c r="A434" s="53" t="str">
        <f>Oferta!C435</f>
        <v>AXDK10260P</v>
      </c>
      <c r="B434" s="54">
        <v>39269097</v>
      </c>
      <c r="C434" s="16">
        <v>5907418874382</v>
      </c>
      <c r="D434" s="54">
        <v>20</v>
      </c>
      <c r="E434" s="54">
        <v>0.27400000000000002</v>
      </c>
      <c r="F434" s="55">
        <v>378</v>
      </c>
      <c r="G434" s="55">
        <v>170</v>
      </c>
      <c r="H434" s="55">
        <v>65</v>
      </c>
      <c r="I434" s="55"/>
      <c r="J434" s="55"/>
      <c r="K434" s="55"/>
      <c r="L434" s="54"/>
      <c r="M434" s="54"/>
      <c r="N434" s="54"/>
      <c r="O434" s="55"/>
      <c r="P434" s="55"/>
      <c r="Q434" s="55"/>
      <c r="R434" s="55"/>
      <c r="S434" s="54"/>
      <c r="T434" s="54"/>
    </row>
    <row r="435" spans="1:20" ht="18.75" x14ac:dyDescent="0.25">
      <c r="A435" s="53" t="str">
        <f>Oferta!C436</f>
        <v>AXDK10300P</v>
      </c>
      <c r="B435" s="54">
        <v>39269097</v>
      </c>
      <c r="C435" s="16">
        <v>5907418874399</v>
      </c>
      <c r="D435" s="54">
        <v>20</v>
      </c>
      <c r="E435" s="54">
        <v>0.29699999999999999</v>
      </c>
      <c r="F435" s="55">
        <v>378</v>
      </c>
      <c r="G435" s="55">
        <v>170</v>
      </c>
      <c r="H435" s="55">
        <v>65</v>
      </c>
      <c r="I435" s="55"/>
      <c r="J435" s="55"/>
      <c r="K435" s="55"/>
      <c r="L435" s="54"/>
      <c r="M435" s="54"/>
      <c r="N435" s="54"/>
      <c r="O435" s="55"/>
      <c r="P435" s="55"/>
      <c r="Q435" s="55"/>
      <c r="R435" s="55"/>
      <c r="S435" s="54"/>
      <c r="T435" s="54"/>
    </row>
    <row r="436" spans="1:20" ht="18.75" x14ac:dyDescent="0.25">
      <c r="A436" s="53" t="str">
        <f>Oferta!C437</f>
        <v>AXDK10340P</v>
      </c>
      <c r="B436" s="54">
        <v>39269097</v>
      </c>
      <c r="C436" s="16">
        <v>5907418874405</v>
      </c>
      <c r="D436" s="54">
        <v>20</v>
      </c>
      <c r="E436" s="54">
        <v>0.33900000000000002</v>
      </c>
      <c r="F436" s="55">
        <v>378</v>
      </c>
      <c r="G436" s="55">
        <v>170</v>
      </c>
      <c r="H436" s="55">
        <v>65</v>
      </c>
      <c r="I436" s="55"/>
      <c r="J436" s="55"/>
      <c r="K436" s="55"/>
      <c r="L436" s="54"/>
      <c r="M436" s="54"/>
      <c r="N436" s="54"/>
      <c r="O436" s="55"/>
      <c r="P436" s="55"/>
      <c r="Q436" s="55"/>
      <c r="R436" s="55"/>
      <c r="S436" s="54"/>
      <c r="T436" s="54"/>
    </row>
    <row r="437" spans="1:20" ht="18.75" x14ac:dyDescent="0.25">
      <c r="A437" s="53" t="str">
        <f>Oferta!C438</f>
        <v>AXDK12180P</v>
      </c>
      <c r="B437" s="54">
        <v>39269097</v>
      </c>
      <c r="C437" s="16">
        <v>5907418874412</v>
      </c>
      <c r="D437" s="54">
        <v>50</v>
      </c>
      <c r="E437" s="54">
        <v>0.53</v>
      </c>
      <c r="F437" s="55">
        <v>216</v>
      </c>
      <c r="G437" s="55">
        <v>148</v>
      </c>
      <c r="H437" s="55">
        <v>90</v>
      </c>
      <c r="I437" s="55">
        <v>5908249198364</v>
      </c>
      <c r="J437" s="55">
        <v>12</v>
      </c>
      <c r="K437" s="55">
        <f t="shared" si="24"/>
        <v>600</v>
      </c>
      <c r="L437" s="54">
        <f t="shared" si="25"/>
        <v>6.36</v>
      </c>
      <c r="M437" s="54" t="s">
        <v>1301</v>
      </c>
      <c r="N437" s="54" t="s">
        <v>1293</v>
      </c>
      <c r="O437" s="55"/>
      <c r="P437" s="55"/>
      <c r="Q437" s="55"/>
      <c r="R437" s="55"/>
      <c r="S437" s="54"/>
      <c r="T437" s="54"/>
    </row>
    <row r="438" spans="1:20" ht="18.75" x14ac:dyDescent="0.25">
      <c r="A438" s="53" t="str">
        <f>Oferta!C439</f>
        <v>AXDK12200P</v>
      </c>
      <c r="B438" s="54">
        <v>39269097</v>
      </c>
      <c r="C438" s="16">
        <v>5907418874429</v>
      </c>
      <c r="D438" s="54">
        <v>25</v>
      </c>
      <c r="E438" s="54">
        <v>0.31</v>
      </c>
      <c r="F438" s="55">
        <v>216</v>
      </c>
      <c r="G438" s="55">
        <v>148</v>
      </c>
      <c r="H438" s="55">
        <v>90</v>
      </c>
      <c r="I438" s="55">
        <v>5908249198371</v>
      </c>
      <c r="J438" s="55">
        <v>12</v>
      </c>
      <c r="K438" s="55">
        <f t="shared" si="24"/>
        <v>300</v>
      </c>
      <c r="L438" s="54">
        <f t="shared" si="25"/>
        <v>3.7199999999999998</v>
      </c>
      <c r="M438" s="54" t="s">
        <v>1301</v>
      </c>
      <c r="N438" s="54" t="s">
        <v>1293</v>
      </c>
      <c r="O438" s="55"/>
      <c r="P438" s="55"/>
      <c r="Q438" s="55"/>
      <c r="R438" s="55"/>
      <c r="S438" s="54"/>
      <c r="T438" s="54"/>
    </row>
    <row r="439" spans="1:20" ht="18.75" x14ac:dyDescent="0.25">
      <c r="A439" s="53" t="str">
        <f>Oferta!C440</f>
        <v>AXDK12220P</v>
      </c>
      <c r="B439" s="54">
        <v>39269097</v>
      </c>
      <c r="C439" s="16">
        <v>5907418874436</v>
      </c>
      <c r="D439" s="54">
        <v>25</v>
      </c>
      <c r="E439" s="54">
        <v>0.33800000000000002</v>
      </c>
      <c r="F439" s="55">
        <v>378</v>
      </c>
      <c r="G439" s="55">
        <v>170</v>
      </c>
      <c r="H439" s="55">
        <v>65</v>
      </c>
      <c r="I439" s="55"/>
      <c r="J439" s="55"/>
      <c r="K439" s="55"/>
      <c r="L439" s="54"/>
      <c r="M439" s="54"/>
      <c r="N439" s="54"/>
      <c r="O439" s="55"/>
      <c r="P439" s="55"/>
      <c r="Q439" s="55"/>
      <c r="R439" s="55"/>
      <c r="S439" s="54"/>
      <c r="T439" s="54"/>
    </row>
    <row r="440" spans="1:20" ht="18.75" x14ac:dyDescent="0.25">
      <c r="A440" s="53" t="str">
        <f>Oferta!C441</f>
        <v>AXDK12260P</v>
      </c>
      <c r="B440" s="54">
        <v>39269097</v>
      </c>
      <c r="C440" s="16">
        <v>5907418874443</v>
      </c>
      <c r="D440" s="54">
        <v>20</v>
      </c>
      <c r="E440" s="54">
        <v>0.32</v>
      </c>
      <c r="F440" s="55">
        <v>378</v>
      </c>
      <c r="G440" s="55">
        <v>170</v>
      </c>
      <c r="H440" s="55">
        <v>65</v>
      </c>
      <c r="I440" s="55"/>
      <c r="J440" s="55"/>
      <c r="K440" s="55"/>
      <c r="L440" s="54"/>
      <c r="M440" s="54"/>
      <c r="N440" s="54"/>
      <c r="O440" s="55"/>
      <c r="P440" s="55"/>
      <c r="Q440" s="55"/>
      <c r="R440" s="55"/>
      <c r="S440" s="54"/>
      <c r="T440" s="54"/>
    </row>
    <row r="441" spans="1:20" ht="18.75" x14ac:dyDescent="0.25">
      <c r="A441" s="53" t="str">
        <f>Oferta!C442</f>
        <v>AXDK12300P</v>
      </c>
      <c r="B441" s="54">
        <v>39269097</v>
      </c>
      <c r="C441" s="16">
        <v>5907418874450</v>
      </c>
      <c r="D441" s="54">
        <v>20</v>
      </c>
      <c r="E441" s="54">
        <v>0.36299999999999999</v>
      </c>
      <c r="F441" s="55">
        <v>378</v>
      </c>
      <c r="G441" s="55">
        <v>170</v>
      </c>
      <c r="H441" s="55">
        <v>65</v>
      </c>
      <c r="I441" s="55"/>
      <c r="J441" s="55"/>
      <c r="K441" s="55"/>
      <c r="L441" s="54"/>
      <c r="M441" s="54"/>
      <c r="N441" s="54"/>
      <c r="O441" s="55"/>
      <c r="P441" s="55"/>
      <c r="Q441" s="55"/>
      <c r="R441" s="55"/>
      <c r="S441" s="54"/>
      <c r="T441" s="54"/>
    </row>
    <row r="442" spans="1:20" ht="18.75" x14ac:dyDescent="0.25">
      <c r="A442" s="53" t="str">
        <f>Oferta!C443</f>
        <v>AXDK12340P</v>
      </c>
      <c r="B442" s="54">
        <v>39269097</v>
      </c>
      <c r="C442" s="16">
        <v>5907418874467</v>
      </c>
      <c r="D442" s="54">
        <v>20</v>
      </c>
      <c r="E442" s="54">
        <v>0.39600000000000002</v>
      </c>
      <c r="F442" s="55">
        <v>378</v>
      </c>
      <c r="G442" s="55">
        <v>170</v>
      </c>
      <c r="H442" s="55">
        <v>65</v>
      </c>
      <c r="I442" s="55"/>
      <c r="J442" s="55"/>
      <c r="K442" s="55"/>
      <c r="L442" s="54"/>
      <c r="M442" s="54"/>
      <c r="N442" s="54"/>
      <c r="O442" s="55"/>
      <c r="P442" s="55"/>
      <c r="Q442" s="55"/>
      <c r="R442" s="55"/>
      <c r="S442" s="54"/>
      <c r="T442" s="54"/>
    </row>
    <row r="443" spans="1:20" ht="18.75" x14ac:dyDescent="0.25">
      <c r="A443" s="53" t="str">
        <f>Oferta!C444</f>
        <v>AXDK14180P</v>
      </c>
      <c r="B443" s="54">
        <v>39269097</v>
      </c>
      <c r="C443" s="16">
        <v>5907418874474</v>
      </c>
      <c r="D443" s="54">
        <v>25</v>
      </c>
      <c r="E443" s="54">
        <v>0.35199999999999998</v>
      </c>
      <c r="F443" s="55">
        <v>216</v>
      </c>
      <c r="G443" s="55">
        <v>148</v>
      </c>
      <c r="H443" s="55">
        <v>90</v>
      </c>
      <c r="I443" s="55">
        <v>5908249198388</v>
      </c>
      <c r="J443" s="55">
        <v>12</v>
      </c>
      <c r="K443" s="55">
        <f t="shared" si="24"/>
        <v>300</v>
      </c>
      <c r="L443" s="54">
        <f t="shared" si="25"/>
        <v>4.2240000000000002</v>
      </c>
      <c r="M443" s="54" t="s">
        <v>1301</v>
      </c>
      <c r="N443" s="54" t="s">
        <v>1293</v>
      </c>
      <c r="O443" s="55"/>
      <c r="P443" s="55"/>
      <c r="Q443" s="55"/>
      <c r="R443" s="55"/>
      <c r="S443" s="54"/>
      <c r="T443" s="54"/>
    </row>
    <row r="444" spans="1:20" ht="18.75" x14ac:dyDescent="0.25">
      <c r="A444" s="53" t="str">
        <f>Oferta!C445</f>
        <v>AXDK14200P</v>
      </c>
      <c r="B444" s="54">
        <v>39269097</v>
      </c>
      <c r="C444" s="16">
        <v>5907418874481</v>
      </c>
      <c r="D444" s="54">
        <v>25</v>
      </c>
      <c r="E444" s="54">
        <v>0.39</v>
      </c>
      <c r="F444" s="55">
        <v>216</v>
      </c>
      <c r="G444" s="55">
        <v>148</v>
      </c>
      <c r="H444" s="55">
        <v>90</v>
      </c>
      <c r="I444" s="55">
        <v>5908249198395</v>
      </c>
      <c r="J444" s="55">
        <v>12</v>
      </c>
      <c r="K444" s="55">
        <f t="shared" si="24"/>
        <v>300</v>
      </c>
      <c r="L444" s="54">
        <f t="shared" si="25"/>
        <v>4.68</v>
      </c>
      <c r="M444" s="54" t="s">
        <v>1301</v>
      </c>
      <c r="N444" s="54" t="s">
        <v>1293</v>
      </c>
      <c r="O444" s="55"/>
      <c r="P444" s="55"/>
      <c r="Q444" s="55"/>
      <c r="R444" s="55"/>
      <c r="S444" s="54"/>
      <c r="T444" s="54"/>
    </row>
    <row r="445" spans="1:20" ht="18.75" x14ac:dyDescent="0.25">
      <c r="A445" s="53" t="str">
        <f>Oferta!C446</f>
        <v>AXDK14220P</v>
      </c>
      <c r="B445" s="54">
        <v>39269097</v>
      </c>
      <c r="C445" s="16">
        <v>5907418874498</v>
      </c>
      <c r="D445" s="54">
        <v>25</v>
      </c>
      <c r="E445" s="54">
        <v>0.42399999999999999</v>
      </c>
      <c r="F445" s="55">
        <v>378</v>
      </c>
      <c r="G445" s="55">
        <v>170</v>
      </c>
      <c r="H445" s="55">
        <v>65</v>
      </c>
      <c r="I445" s="55"/>
      <c r="J445" s="55"/>
      <c r="K445" s="55"/>
      <c r="L445" s="54"/>
      <c r="M445" s="54"/>
      <c r="N445" s="54"/>
      <c r="O445" s="55"/>
      <c r="P445" s="55"/>
      <c r="Q445" s="55"/>
      <c r="R445" s="55"/>
      <c r="S445" s="54"/>
      <c r="T445" s="54"/>
    </row>
    <row r="446" spans="1:20" ht="18.75" x14ac:dyDescent="0.25">
      <c r="A446" s="53" t="str">
        <f>Oferta!C447</f>
        <v>AXDK14260P</v>
      </c>
      <c r="B446" s="54">
        <v>39269097</v>
      </c>
      <c r="C446" s="16">
        <v>5907418874504</v>
      </c>
      <c r="D446" s="54">
        <v>20</v>
      </c>
      <c r="E446" s="54">
        <v>0.39500000000000002</v>
      </c>
      <c r="F446" s="55">
        <v>378</v>
      </c>
      <c r="G446" s="55">
        <v>170</v>
      </c>
      <c r="H446" s="55">
        <v>65</v>
      </c>
      <c r="I446" s="55"/>
      <c r="J446" s="55"/>
      <c r="K446" s="55"/>
      <c r="L446" s="54"/>
      <c r="M446" s="54"/>
      <c r="N446" s="54"/>
      <c r="O446" s="55"/>
      <c r="P446" s="55"/>
      <c r="Q446" s="55"/>
      <c r="R446" s="55"/>
      <c r="S446" s="54"/>
      <c r="T446" s="54"/>
    </row>
    <row r="447" spans="1:20" ht="18.75" x14ac:dyDescent="0.25">
      <c r="A447" s="53" t="str">
        <f>Oferta!C448</f>
        <v>AXDK14300P</v>
      </c>
      <c r="B447" s="54">
        <v>39269097</v>
      </c>
      <c r="C447" s="16">
        <v>5907418874511</v>
      </c>
      <c r="D447" s="54">
        <v>20</v>
      </c>
      <c r="E447" s="54">
        <v>0.41</v>
      </c>
      <c r="F447" s="55">
        <v>378</v>
      </c>
      <c r="G447" s="55">
        <v>170</v>
      </c>
      <c r="H447" s="55">
        <v>65</v>
      </c>
      <c r="I447" s="55"/>
      <c r="J447" s="55"/>
      <c r="K447" s="55"/>
      <c r="L447" s="54"/>
      <c r="M447" s="54"/>
      <c r="N447" s="54"/>
      <c r="O447" s="55"/>
      <c r="P447" s="55"/>
      <c r="Q447" s="55"/>
      <c r="R447" s="55"/>
      <c r="S447" s="54"/>
      <c r="T447" s="54"/>
    </row>
    <row r="448" spans="1:20" ht="19.5" thickBot="1" x14ac:dyDescent="0.3">
      <c r="A448" s="58" t="str">
        <f>Oferta!C449</f>
        <v>AXDK14340P</v>
      </c>
      <c r="B448" s="63">
        <v>39269097</v>
      </c>
      <c r="C448" s="27">
        <v>5907418874528</v>
      </c>
      <c r="D448" s="63">
        <v>20</v>
      </c>
      <c r="E448" s="63">
        <v>0.46400000000000002</v>
      </c>
      <c r="F448" s="64">
        <v>378</v>
      </c>
      <c r="G448" s="64">
        <v>170</v>
      </c>
      <c r="H448" s="64">
        <v>65</v>
      </c>
      <c r="I448" s="64"/>
      <c r="J448" s="64"/>
      <c r="K448" s="64"/>
      <c r="L448" s="63"/>
      <c r="M448" s="63"/>
      <c r="N448" s="63"/>
      <c r="O448" s="64"/>
      <c r="P448" s="64"/>
      <c r="Q448" s="64"/>
      <c r="R448" s="64"/>
      <c r="S448" s="63"/>
      <c r="T448" s="63"/>
    </row>
    <row r="449" spans="1:20" ht="18.75" x14ac:dyDescent="0.25">
      <c r="A449" s="57" t="str">
        <f>Oferta!C450</f>
        <v>KRK860P</v>
      </c>
      <c r="B449" s="78"/>
      <c r="C449" s="22">
        <v>5907418865199</v>
      </c>
      <c r="D449" s="61">
        <v>100</v>
      </c>
      <c r="E449" s="61">
        <v>0.88</v>
      </c>
      <c r="F449" s="62">
        <v>216</v>
      </c>
      <c r="G449" s="62">
        <v>148</v>
      </c>
      <c r="H449" s="62">
        <v>90</v>
      </c>
      <c r="I449" s="62">
        <v>5908249198401</v>
      </c>
      <c r="J449" s="62">
        <v>12</v>
      </c>
      <c r="K449" s="62">
        <f t="shared" si="24"/>
        <v>1200</v>
      </c>
      <c r="L449" s="61">
        <f t="shared" si="25"/>
        <v>10.56</v>
      </c>
      <c r="M449" s="61" t="s">
        <v>1301</v>
      </c>
      <c r="N449" s="61" t="s">
        <v>1293</v>
      </c>
      <c r="O449" s="62"/>
      <c r="P449" s="62"/>
      <c r="Q449" s="62"/>
      <c r="R449" s="62"/>
      <c r="S449" s="61"/>
      <c r="T449" s="61"/>
    </row>
    <row r="450" spans="1:20" ht="18.75" x14ac:dyDescent="0.25">
      <c r="A450" s="53" t="str">
        <f>Oferta!C451</f>
        <v>KRK880P</v>
      </c>
      <c r="B450" s="54"/>
      <c r="C450" s="16">
        <v>5907418865205</v>
      </c>
      <c r="D450" s="54">
        <v>100</v>
      </c>
      <c r="E450" s="54">
        <v>1.264</v>
      </c>
      <c r="F450" s="55">
        <v>216</v>
      </c>
      <c r="G450" s="55">
        <v>148</v>
      </c>
      <c r="H450" s="55">
        <v>90</v>
      </c>
      <c r="I450" s="55">
        <v>5908249198418</v>
      </c>
      <c r="J450" s="55">
        <v>12</v>
      </c>
      <c r="K450" s="55">
        <f t="shared" si="24"/>
        <v>1200</v>
      </c>
      <c r="L450" s="54">
        <f t="shared" si="25"/>
        <v>15.167999999999999</v>
      </c>
      <c r="M450" s="54" t="s">
        <v>1301</v>
      </c>
      <c r="N450" s="54" t="s">
        <v>1293</v>
      </c>
      <c r="O450" s="55"/>
      <c r="P450" s="55"/>
      <c r="Q450" s="55"/>
      <c r="R450" s="55"/>
      <c r="S450" s="54"/>
      <c r="T450" s="54"/>
    </row>
    <row r="451" spans="1:20" ht="18.75" x14ac:dyDescent="0.25">
      <c r="A451" s="53" t="str">
        <f>Oferta!C452</f>
        <v>KRK8100P</v>
      </c>
      <c r="B451" s="54"/>
      <c r="C451" s="16">
        <v>5907418860576</v>
      </c>
      <c r="D451" s="54">
        <v>100</v>
      </c>
      <c r="E451" s="54">
        <v>1.41</v>
      </c>
      <c r="F451" s="55">
        <v>216</v>
      </c>
      <c r="G451" s="55">
        <v>148</v>
      </c>
      <c r="H451" s="55">
        <v>90</v>
      </c>
      <c r="I451" s="55">
        <v>5908249198425</v>
      </c>
      <c r="J451" s="55">
        <v>12</v>
      </c>
      <c r="K451" s="55">
        <f t="shared" si="24"/>
        <v>1200</v>
      </c>
      <c r="L451" s="54">
        <f t="shared" si="25"/>
        <v>16.919999999999998</v>
      </c>
      <c r="M451" s="54" t="s">
        <v>1301</v>
      </c>
      <c r="N451" s="54" t="s">
        <v>1293</v>
      </c>
      <c r="O451" s="55"/>
      <c r="P451" s="55"/>
      <c r="Q451" s="55"/>
      <c r="R451" s="55"/>
      <c r="S451" s="54"/>
      <c r="T451" s="54"/>
    </row>
    <row r="452" spans="1:20" ht="18.75" x14ac:dyDescent="0.25">
      <c r="A452" s="53" t="str">
        <f>Oferta!C453</f>
        <v>KRK8120P</v>
      </c>
      <c r="B452" s="54"/>
      <c r="C452" s="16">
        <v>5907418860583</v>
      </c>
      <c r="D452" s="54">
        <v>100</v>
      </c>
      <c r="E452" s="54">
        <v>1.63</v>
      </c>
      <c r="F452" s="55">
        <v>216</v>
      </c>
      <c r="G452" s="55">
        <v>148</v>
      </c>
      <c r="H452" s="55">
        <v>90</v>
      </c>
      <c r="I452" s="55">
        <v>5908249198432</v>
      </c>
      <c r="J452" s="55">
        <v>12</v>
      </c>
      <c r="K452" s="55">
        <f t="shared" ref="K452:K508" si="26">J452*D452</f>
        <v>1200</v>
      </c>
      <c r="L452" s="54">
        <f t="shared" ref="L452:L508" si="27">J452*E452</f>
        <v>19.559999999999999</v>
      </c>
      <c r="M452" s="54" t="s">
        <v>1301</v>
      </c>
      <c r="N452" s="54" t="s">
        <v>1293</v>
      </c>
      <c r="O452" s="55"/>
      <c r="P452" s="55"/>
      <c r="Q452" s="55"/>
      <c r="R452" s="55"/>
      <c r="S452" s="54"/>
      <c r="T452" s="54"/>
    </row>
    <row r="453" spans="1:20" ht="18.75" x14ac:dyDescent="0.25">
      <c r="A453" s="53" t="str">
        <f>Oferta!C454</f>
        <v>KRK8140P</v>
      </c>
      <c r="B453" s="54"/>
      <c r="C453" s="16">
        <v>5907418860590</v>
      </c>
      <c r="D453" s="54">
        <v>100</v>
      </c>
      <c r="E453" s="54">
        <v>2.1150000000000002</v>
      </c>
      <c r="F453" s="55">
        <v>216</v>
      </c>
      <c r="G453" s="55">
        <v>148</v>
      </c>
      <c r="H453" s="55">
        <v>90</v>
      </c>
      <c r="I453" s="55">
        <v>5908249198449</v>
      </c>
      <c r="J453" s="55">
        <v>12</v>
      </c>
      <c r="K453" s="55">
        <f t="shared" si="26"/>
        <v>1200</v>
      </c>
      <c r="L453" s="54">
        <f t="shared" si="27"/>
        <v>25.380000000000003</v>
      </c>
      <c r="M453" s="54" t="s">
        <v>1301</v>
      </c>
      <c r="N453" s="54" t="s">
        <v>1293</v>
      </c>
      <c r="O453" s="55"/>
      <c r="P453" s="55"/>
      <c r="Q453" s="55"/>
      <c r="R453" s="55"/>
      <c r="S453" s="54"/>
      <c r="T453" s="54"/>
    </row>
    <row r="454" spans="1:20" ht="18.75" x14ac:dyDescent="0.25">
      <c r="A454" s="53" t="str">
        <f>Oferta!C455</f>
        <v>KRK8160P</v>
      </c>
      <c r="B454" s="54"/>
      <c r="C454" s="16">
        <v>5907418860606</v>
      </c>
      <c r="D454" s="54">
        <v>50</v>
      </c>
      <c r="E454" s="54">
        <v>1.232</v>
      </c>
      <c r="F454" s="55">
        <v>216</v>
      </c>
      <c r="G454" s="55">
        <v>148</v>
      </c>
      <c r="H454" s="55">
        <v>90</v>
      </c>
      <c r="I454" s="55">
        <v>5908249198456</v>
      </c>
      <c r="J454" s="55">
        <v>12</v>
      </c>
      <c r="K454" s="55">
        <f t="shared" si="26"/>
        <v>600</v>
      </c>
      <c r="L454" s="54">
        <f t="shared" si="27"/>
        <v>14.783999999999999</v>
      </c>
      <c r="M454" s="54" t="s">
        <v>1301</v>
      </c>
      <c r="N454" s="54" t="s">
        <v>1293</v>
      </c>
      <c r="O454" s="55"/>
      <c r="P454" s="55"/>
      <c r="Q454" s="55"/>
      <c r="R454" s="55"/>
      <c r="S454" s="54"/>
      <c r="T454" s="54"/>
    </row>
    <row r="455" spans="1:20" ht="18.75" x14ac:dyDescent="0.25">
      <c r="A455" s="53" t="str">
        <f>Oferta!C456</f>
        <v>KRK10100P</v>
      </c>
      <c r="B455" s="54"/>
      <c r="C455" s="16">
        <v>5904259639378</v>
      </c>
      <c r="D455" s="54">
        <v>50</v>
      </c>
      <c r="E455" s="54">
        <v>1.4550000000000001</v>
      </c>
      <c r="F455" s="55">
        <v>216</v>
      </c>
      <c r="G455" s="55">
        <v>148</v>
      </c>
      <c r="H455" s="55">
        <v>90</v>
      </c>
      <c r="I455" s="55">
        <v>5908249198463</v>
      </c>
      <c r="J455" s="55">
        <v>12</v>
      </c>
      <c r="K455" s="55">
        <f t="shared" si="26"/>
        <v>600</v>
      </c>
      <c r="L455" s="54">
        <f t="shared" si="27"/>
        <v>17.46</v>
      </c>
      <c r="M455" s="54" t="s">
        <v>1301</v>
      </c>
      <c r="N455" s="54" t="s">
        <v>1293</v>
      </c>
      <c r="O455" s="55"/>
      <c r="P455" s="55"/>
      <c r="Q455" s="55"/>
      <c r="R455" s="55"/>
      <c r="S455" s="54"/>
      <c r="T455" s="54"/>
    </row>
    <row r="456" spans="1:20" ht="18.75" x14ac:dyDescent="0.25">
      <c r="A456" s="53" t="str">
        <f>Oferta!C457</f>
        <v>KRK10120P</v>
      </c>
      <c r="B456" s="54"/>
      <c r="C456" s="16">
        <v>5907418860507</v>
      </c>
      <c r="D456" s="54">
        <v>50</v>
      </c>
      <c r="E456" s="54">
        <v>1.758</v>
      </c>
      <c r="F456" s="55">
        <v>216</v>
      </c>
      <c r="G456" s="55">
        <v>148</v>
      </c>
      <c r="H456" s="55">
        <v>90</v>
      </c>
      <c r="I456" s="55">
        <v>5908249198470</v>
      </c>
      <c r="J456" s="55">
        <v>12</v>
      </c>
      <c r="K456" s="55">
        <f t="shared" si="26"/>
        <v>600</v>
      </c>
      <c r="L456" s="54">
        <f t="shared" si="27"/>
        <v>21.096</v>
      </c>
      <c r="M456" s="54" t="s">
        <v>1301</v>
      </c>
      <c r="N456" s="54" t="s">
        <v>1293</v>
      </c>
      <c r="O456" s="55"/>
      <c r="P456" s="55"/>
      <c r="Q456" s="55"/>
      <c r="R456" s="55"/>
      <c r="S456" s="54"/>
      <c r="T456" s="54"/>
    </row>
    <row r="457" spans="1:20" ht="18.75" x14ac:dyDescent="0.25">
      <c r="A457" s="53" t="str">
        <f>Oferta!C458</f>
        <v>KRK10140P</v>
      </c>
      <c r="B457" s="54"/>
      <c r="C457" s="16">
        <v>5907418860514</v>
      </c>
      <c r="D457" s="54">
        <v>50</v>
      </c>
      <c r="E457" s="54">
        <v>2.0070000000000001</v>
      </c>
      <c r="F457" s="55">
        <v>216</v>
      </c>
      <c r="G457" s="55">
        <v>148</v>
      </c>
      <c r="H457" s="55">
        <v>90</v>
      </c>
      <c r="I457" s="55">
        <v>5908249198487</v>
      </c>
      <c r="J457" s="55">
        <v>12</v>
      </c>
      <c r="K457" s="55">
        <f t="shared" si="26"/>
        <v>600</v>
      </c>
      <c r="L457" s="54">
        <f t="shared" si="27"/>
        <v>24.084000000000003</v>
      </c>
      <c r="M457" s="54" t="s">
        <v>1301</v>
      </c>
      <c r="N457" s="54" t="s">
        <v>1293</v>
      </c>
      <c r="O457" s="55"/>
      <c r="P457" s="55"/>
      <c r="Q457" s="55"/>
      <c r="R457" s="55"/>
      <c r="S457" s="54"/>
      <c r="T457" s="54"/>
    </row>
    <row r="458" spans="1:20" ht="18.75" x14ac:dyDescent="0.25">
      <c r="A458" s="53" t="str">
        <f>Oferta!C459</f>
        <v>KRK10160P</v>
      </c>
      <c r="B458" s="54"/>
      <c r="C458" s="16">
        <v>5907418860521</v>
      </c>
      <c r="D458" s="54">
        <v>50</v>
      </c>
      <c r="E458" s="54">
        <v>2.169</v>
      </c>
      <c r="F458" s="55">
        <v>216</v>
      </c>
      <c r="G458" s="55">
        <v>148</v>
      </c>
      <c r="H458" s="55">
        <v>90</v>
      </c>
      <c r="I458" s="55">
        <v>5908249198494</v>
      </c>
      <c r="J458" s="55">
        <v>12</v>
      </c>
      <c r="K458" s="55">
        <f t="shared" si="26"/>
        <v>600</v>
      </c>
      <c r="L458" s="54">
        <f t="shared" si="27"/>
        <v>26.027999999999999</v>
      </c>
      <c r="M458" s="54" t="s">
        <v>1301</v>
      </c>
      <c r="N458" s="54" t="s">
        <v>1293</v>
      </c>
      <c r="O458" s="55"/>
      <c r="P458" s="55"/>
      <c r="Q458" s="55"/>
      <c r="R458" s="55"/>
      <c r="S458" s="54"/>
      <c r="T458" s="54"/>
    </row>
    <row r="459" spans="1:20" ht="18.75" x14ac:dyDescent="0.25">
      <c r="A459" s="53" t="str">
        <f>Oferta!C460</f>
        <v>KRK10180P</v>
      </c>
      <c r="B459" s="54"/>
      <c r="C459" s="16">
        <v>5907418864819</v>
      </c>
      <c r="D459" s="54">
        <v>50</v>
      </c>
      <c r="E459" s="54">
        <v>2.4550000000000001</v>
      </c>
      <c r="F459" s="55">
        <v>216</v>
      </c>
      <c r="G459" s="55">
        <v>148</v>
      </c>
      <c r="H459" s="55">
        <v>90</v>
      </c>
      <c r="I459" s="55">
        <v>5908249198500</v>
      </c>
      <c r="J459" s="55">
        <v>12</v>
      </c>
      <c r="K459" s="55">
        <f t="shared" si="26"/>
        <v>600</v>
      </c>
      <c r="L459" s="54">
        <f t="shared" si="27"/>
        <v>29.46</v>
      </c>
      <c r="M459" s="54" t="s">
        <v>1301</v>
      </c>
      <c r="N459" s="54" t="s">
        <v>1293</v>
      </c>
      <c r="O459" s="55"/>
      <c r="P459" s="55"/>
      <c r="Q459" s="55"/>
      <c r="R459" s="55"/>
      <c r="S459" s="54"/>
      <c r="T459" s="54"/>
    </row>
    <row r="460" spans="1:20" ht="18.75" x14ac:dyDescent="0.25">
      <c r="A460" s="53" t="str">
        <f>Oferta!C461</f>
        <v>KRK10200P</v>
      </c>
      <c r="B460" s="54"/>
      <c r="C460" s="16">
        <v>5907418864826</v>
      </c>
      <c r="D460" s="54">
        <v>25</v>
      </c>
      <c r="E460" s="54">
        <v>1.377</v>
      </c>
      <c r="F460" s="55">
        <v>216</v>
      </c>
      <c r="G460" s="55">
        <v>148</v>
      </c>
      <c r="H460" s="55">
        <v>90</v>
      </c>
      <c r="I460" s="55">
        <v>5908249198517</v>
      </c>
      <c r="J460" s="55">
        <v>12</v>
      </c>
      <c r="K460" s="55">
        <f t="shared" si="26"/>
        <v>300</v>
      </c>
      <c r="L460" s="54">
        <f t="shared" si="27"/>
        <v>16.524000000000001</v>
      </c>
      <c r="M460" s="54" t="s">
        <v>1301</v>
      </c>
      <c r="N460" s="54" t="s">
        <v>1293</v>
      </c>
      <c r="O460" s="55"/>
      <c r="P460" s="55"/>
      <c r="Q460" s="55"/>
      <c r="R460" s="55"/>
      <c r="S460" s="54"/>
      <c r="T460" s="54"/>
    </row>
    <row r="461" spans="1:20" ht="18.75" x14ac:dyDescent="0.25">
      <c r="A461" s="53" t="str">
        <f>Oferta!C462</f>
        <v>KRK10220P</v>
      </c>
      <c r="B461" s="54"/>
      <c r="C461" s="16">
        <v>5907418864833</v>
      </c>
      <c r="D461" s="54">
        <v>25</v>
      </c>
      <c r="E461" s="54">
        <v>1.5389999999999999</v>
      </c>
      <c r="F461" s="55">
        <v>378</v>
      </c>
      <c r="G461" s="55">
        <v>170</v>
      </c>
      <c r="H461" s="55">
        <v>65</v>
      </c>
      <c r="I461" s="55"/>
      <c r="J461" s="55"/>
      <c r="K461" s="55"/>
      <c r="L461" s="54"/>
      <c r="M461" s="54"/>
      <c r="N461" s="54"/>
      <c r="O461" s="55"/>
      <c r="P461" s="55"/>
      <c r="Q461" s="55"/>
      <c r="R461" s="55"/>
      <c r="S461" s="54"/>
      <c r="T461" s="54"/>
    </row>
    <row r="462" spans="1:20" ht="18.75" x14ac:dyDescent="0.25">
      <c r="A462" s="53" t="str">
        <f>Oferta!C463</f>
        <v>KRK1280P</v>
      </c>
      <c r="B462" s="54"/>
      <c r="C462" s="16">
        <v>5904259639637</v>
      </c>
      <c r="D462" s="54">
        <v>50</v>
      </c>
      <c r="E462" s="54">
        <v>1.54</v>
      </c>
      <c r="F462" s="55">
        <v>216</v>
      </c>
      <c r="G462" s="55">
        <v>148</v>
      </c>
      <c r="H462" s="55">
        <v>90</v>
      </c>
      <c r="I462" s="55">
        <v>5908249198524</v>
      </c>
      <c r="J462" s="55">
        <v>12</v>
      </c>
      <c r="K462" s="55">
        <f t="shared" si="26"/>
        <v>600</v>
      </c>
      <c r="L462" s="54">
        <f t="shared" si="27"/>
        <v>18.48</v>
      </c>
      <c r="M462" s="54" t="s">
        <v>1301</v>
      </c>
      <c r="N462" s="54" t="s">
        <v>1293</v>
      </c>
      <c r="O462" s="55"/>
      <c r="P462" s="55"/>
      <c r="Q462" s="55"/>
      <c r="R462" s="55"/>
      <c r="S462" s="54"/>
      <c r="T462" s="54"/>
    </row>
    <row r="463" spans="1:20" ht="18.75" x14ac:dyDescent="0.25">
      <c r="A463" s="53" t="str">
        <f>Oferta!C464</f>
        <v>KRK12100P</v>
      </c>
      <c r="B463" s="54"/>
      <c r="C463" s="16">
        <v>5904259639644</v>
      </c>
      <c r="D463" s="54">
        <v>50</v>
      </c>
      <c r="E463" s="54">
        <v>1.821</v>
      </c>
      <c r="F463" s="55">
        <v>216</v>
      </c>
      <c r="G463" s="55">
        <v>148</v>
      </c>
      <c r="H463" s="55">
        <v>90</v>
      </c>
      <c r="I463" s="55">
        <v>5908249198531</v>
      </c>
      <c r="J463" s="55">
        <v>12</v>
      </c>
      <c r="K463" s="55">
        <f t="shared" si="26"/>
        <v>600</v>
      </c>
      <c r="L463" s="54">
        <f t="shared" si="27"/>
        <v>21.852</v>
      </c>
      <c r="M463" s="54" t="s">
        <v>1301</v>
      </c>
      <c r="N463" s="54" t="s">
        <v>1293</v>
      </c>
      <c r="O463" s="55"/>
      <c r="P463" s="55"/>
      <c r="Q463" s="55"/>
      <c r="R463" s="55"/>
      <c r="S463" s="54"/>
      <c r="T463" s="54"/>
    </row>
    <row r="464" spans="1:20" ht="18.75" x14ac:dyDescent="0.25">
      <c r="A464" s="53" t="str">
        <f>Oferta!C465</f>
        <v>KRK12120P</v>
      </c>
      <c r="B464" s="54"/>
      <c r="C464" s="16">
        <v>5904259639651</v>
      </c>
      <c r="D464" s="54">
        <v>50</v>
      </c>
      <c r="E464" s="54">
        <v>2.1120000000000001</v>
      </c>
      <c r="F464" s="55">
        <v>216</v>
      </c>
      <c r="G464" s="55">
        <v>148</v>
      </c>
      <c r="H464" s="55">
        <v>90</v>
      </c>
      <c r="I464" s="55">
        <v>5908249198548</v>
      </c>
      <c r="J464" s="55">
        <v>12</v>
      </c>
      <c r="K464" s="55">
        <f t="shared" si="26"/>
        <v>600</v>
      </c>
      <c r="L464" s="54">
        <f t="shared" si="27"/>
        <v>25.344000000000001</v>
      </c>
      <c r="M464" s="54" t="s">
        <v>1301</v>
      </c>
      <c r="N464" s="54" t="s">
        <v>1293</v>
      </c>
      <c r="O464" s="55"/>
      <c r="P464" s="55"/>
      <c r="Q464" s="55"/>
      <c r="R464" s="55"/>
      <c r="S464" s="54"/>
      <c r="T464" s="54"/>
    </row>
    <row r="465" spans="1:20" ht="18.75" x14ac:dyDescent="0.25">
      <c r="A465" s="53" t="str">
        <f>Oferta!C466</f>
        <v>KRK12140P</v>
      </c>
      <c r="B465" s="54"/>
      <c r="C465" s="16">
        <v>5904259639668</v>
      </c>
      <c r="D465" s="54">
        <v>50</v>
      </c>
      <c r="E465" s="54">
        <v>2.5049999999999999</v>
      </c>
      <c r="F465" s="55">
        <v>216</v>
      </c>
      <c r="G465" s="55">
        <v>148</v>
      </c>
      <c r="H465" s="55">
        <v>90</v>
      </c>
      <c r="I465" s="55">
        <v>5908249198555</v>
      </c>
      <c r="J465" s="55">
        <v>12</v>
      </c>
      <c r="K465" s="55">
        <f t="shared" si="26"/>
        <v>600</v>
      </c>
      <c r="L465" s="54">
        <f t="shared" si="27"/>
        <v>30.06</v>
      </c>
      <c r="M465" s="54" t="s">
        <v>1301</v>
      </c>
      <c r="N465" s="54" t="s">
        <v>1293</v>
      </c>
      <c r="O465" s="55"/>
      <c r="P465" s="55"/>
      <c r="Q465" s="55"/>
      <c r="R465" s="55"/>
      <c r="S465" s="54"/>
      <c r="T465" s="54"/>
    </row>
    <row r="466" spans="1:20" ht="18.75" x14ac:dyDescent="0.25">
      <c r="A466" s="53" t="str">
        <f>Oferta!C467</f>
        <v>KRK12160P</v>
      </c>
      <c r="B466" s="54"/>
      <c r="C466" s="16">
        <v>5904259639675</v>
      </c>
      <c r="D466" s="54">
        <v>50</v>
      </c>
      <c r="E466" s="54">
        <v>2.8290000000000002</v>
      </c>
      <c r="F466" s="55">
        <v>216</v>
      </c>
      <c r="G466" s="55">
        <v>148</v>
      </c>
      <c r="H466" s="55">
        <v>90</v>
      </c>
      <c r="I466" s="55">
        <v>5908249198562</v>
      </c>
      <c r="J466" s="55">
        <v>12</v>
      </c>
      <c r="K466" s="55">
        <f t="shared" si="26"/>
        <v>600</v>
      </c>
      <c r="L466" s="54">
        <f t="shared" si="27"/>
        <v>33.948</v>
      </c>
      <c r="M466" s="54" t="s">
        <v>1301</v>
      </c>
      <c r="N466" s="54" t="s">
        <v>1293</v>
      </c>
      <c r="O466" s="55"/>
      <c r="P466" s="55"/>
      <c r="Q466" s="55"/>
      <c r="R466" s="55"/>
      <c r="S466" s="54"/>
      <c r="T466" s="54"/>
    </row>
    <row r="467" spans="1:20" ht="18.75" x14ac:dyDescent="0.25">
      <c r="A467" s="53" t="str">
        <f>Oferta!C468</f>
        <v>KRK1480P</v>
      </c>
      <c r="B467" s="54"/>
      <c r="C467" s="16">
        <v>5904259639798</v>
      </c>
      <c r="D467" s="54">
        <v>25</v>
      </c>
      <c r="E467" s="54">
        <v>1.244</v>
      </c>
      <c r="F467" s="55">
        <v>216</v>
      </c>
      <c r="G467" s="55">
        <v>148</v>
      </c>
      <c r="H467" s="55">
        <v>90</v>
      </c>
      <c r="I467" s="55">
        <v>5908249198579</v>
      </c>
      <c r="J467" s="55">
        <v>12</v>
      </c>
      <c r="K467" s="55">
        <f t="shared" si="26"/>
        <v>300</v>
      </c>
      <c r="L467" s="54">
        <f t="shared" si="27"/>
        <v>14.928000000000001</v>
      </c>
      <c r="M467" s="54" t="s">
        <v>1301</v>
      </c>
      <c r="N467" s="54" t="s">
        <v>1293</v>
      </c>
      <c r="O467" s="55"/>
      <c r="P467" s="55"/>
      <c r="Q467" s="55"/>
      <c r="R467" s="55"/>
      <c r="S467" s="54"/>
      <c r="T467" s="54"/>
    </row>
    <row r="468" spans="1:20" ht="18.75" x14ac:dyDescent="0.25">
      <c r="A468" s="53" t="str">
        <f>Oferta!C469</f>
        <v>KRK14100P</v>
      </c>
      <c r="B468" s="54"/>
      <c r="C468" s="16">
        <v>5904259639804</v>
      </c>
      <c r="D468" s="54">
        <v>25</v>
      </c>
      <c r="E468" s="54">
        <v>1.498</v>
      </c>
      <c r="F468" s="55">
        <v>216</v>
      </c>
      <c r="G468" s="55">
        <v>148</v>
      </c>
      <c r="H468" s="55">
        <v>90</v>
      </c>
      <c r="I468" s="55">
        <v>5908249198586</v>
      </c>
      <c r="J468" s="55">
        <v>12</v>
      </c>
      <c r="K468" s="55">
        <f t="shared" si="26"/>
        <v>300</v>
      </c>
      <c r="L468" s="54">
        <f t="shared" si="27"/>
        <v>17.975999999999999</v>
      </c>
      <c r="M468" s="54" t="s">
        <v>1301</v>
      </c>
      <c r="N468" s="54" t="s">
        <v>1293</v>
      </c>
      <c r="O468" s="55"/>
      <c r="P468" s="55"/>
      <c r="Q468" s="55"/>
      <c r="R468" s="55"/>
      <c r="S468" s="54"/>
      <c r="T468" s="54"/>
    </row>
    <row r="469" spans="1:20" ht="18.75" x14ac:dyDescent="0.25">
      <c r="A469" s="53" t="str">
        <f>Oferta!C470</f>
        <v>KRK14120P</v>
      </c>
      <c r="B469" s="54"/>
      <c r="C469" s="16">
        <v>5904259639811</v>
      </c>
      <c r="D469" s="54">
        <v>25</v>
      </c>
      <c r="E469" s="54">
        <v>1.742</v>
      </c>
      <c r="F469" s="55">
        <v>216</v>
      </c>
      <c r="G469" s="55">
        <v>148</v>
      </c>
      <c r="H469" s="55">
        <v>90</v>
      </c>
      <c r="I469" s="55">
        <v>5908249198593</v>
      </c>
      <c r="J469" s="55">
        <v>12</v>
      </c>
      <c r="K469" s="55">
        <f t="shared" si="26"/>
        <v>300</v>
      </c>
      <c r="L469" s="54">
        <f t="shared" si="27"/>
        <v>20.904</v>
      </c>
      <c r="M469" s="54" t="s">
        <v>1301</v>
      </c>
      <c r="N469" s="54" t="s">
        <v>1293</v>
      </c>
      <c r="O469" s="55"/>
      <c r="P469" s="55"/>
      <c r="Q469" s="55"/>
      <c r="R469" s="55"/>
      <c r="S469" s="54"/>
      <c r="T469" s="54"/>
    </row>
    <row r="470" spans="1:20" ht="18.75" x14ac:dyDescent="0.25">
      <c r="A470" s="53" t="str">
        <f>Oferta!C471</f>
        <v>KRK14140P</v>
      </c>
      <c r="B470" s="54"/>
      <c r="C470" s="16">
        <v>5904259639828</v>
      </c>
      <c r="D470" s="54">
        <v>25</v>
      </c>
      <c r="E470" s="54">
        <v>2.0230000000000001</v>
      </c>
      <c r="F470" s="55">
        <v>216</v>
      </c>
      <c r="G470" s="55">
        <v>148</v>
      </c>
      <c r="H470" s="55">
        <v>90</v>
      </c>
      <c r="I470" s="55">
        <v>5908249198609</v>
      </c>
      <c r="J470" s="55">
        <v>12</v>
      </c>
      <c r="K470" s="55">
        <f t="shared" si="26"/>
        <v>300</v>
      </c>
      <c r="L470" s="54">
        <f t="shared" si="27"/>
        <v>24.276000000000003</v>
      </c>
      <c r="M470" s="54" t="s">
        <v>1301</v>
      </c>
      <c r="N470" s="54" t="s">
        <v>1293</v>
      </c>
      <c r="O470" s="55"/>
      <c r="P470" s="55"/>
      <c r="Q470" s="55"/>
      <c r="R470" s="55"/>
      <c r="S470" s="54"/>
      <c r="T470" s="54"/>
    </row>
    <row r="471" spans="1:20" ht="19.5" thickBot="1" x14ac:dyDescent="0.3">
      <c r="A471" s="56" t="str">
        <f>Oferta!C472</f>
        <v>KRK14160P</v>
      </c>
      <c r="B471" s="59"/>
      <c r="C471" s="32">
        <v>5904259639835</v>
      </c>
      <c r="D471" s="59">
        <v>25</v>
      </c>
      <c r="E471" s="59">
        <v>2.2650000000000001</v>
      </c>
      <c r="F471" s="60">
        <v>216</v>
      </c>
      <c r="G471" s="60">
        <v>148</v>
      </c>
      <c r="H471" s="60">
        <v>90</v>
      </c>
      <c r="I471" s="60">
        <v>5908249198616</v>
      </c>
      <c r="J471" s="60">
        <v>12</v>
      </c>
      <c r="K471" s="60">
        <f t="shared" si="26"/>
        <v>300</v>
      </c>
      <c r="L471" s="59">
        <f t="shared" si="27"/>
        <v>27.18</v>
      </c>
      <c r="M471" s="59" t="s">
        <v>1301</v>
      </c>
      <c r="N471" s="59" t="s">
        <v>1293</v>
      </c>
      <c r="O471" s="60"/>
      <c r="P471" s="60"/>
      <c r="Q471" s="60"/>
      <c r="R471" s="60"/>
      <c r="S471" s="59"/>
      <c r="T471" s="59"/>
    </row>
    <row r="472" spans="1:20" ht="18.75" x14ac:dyDescent="0.25">
      <c r="A472" s="57" t="str">
        <f>Oferta!C473</f>
        <v>KRK860F</v>
      </c>
      <c r="B472" s="78"/>
      <c r="C472" s="22">
        <v>5907418865472</v>
      </c>
      <c r="D472" s="61">
        <v>9</v>
      </c>
      <c r="E472" s="61">
        <v>7.9000000000000001E-2</v>
      </c>
      <c r="F472" s="62">
        <v>20</v>
      </c>
      <c r="G472" s="62">
        <v>120</v>
      </c>
      <c r="H472" s="62">
        <v>195</v>
      </c>
      <c r="I472" s="62">
        <v>5902012643600</v>
      </c>
      <c r="J472" s="62">
        <v>8</v>
      </c>
      <c r="K472" s="62">
        <f t="shared" si="26"/>
        <v>72</v>
      </c>
      <c r="L472" s="61">
        <f t="shared" si="27"/>
        <v>0.63200000000000001</v>
      </c>
      <c r="M472" s="61" t="s">
        <v>1302</v>
      </c>
      <c r="N472" s="61" t="s">
        <v>1295</v>
      </c>
      <c r="O472" s="62"/>
      <c r="P472" s="62"/>
      <c r="Q472" s="62"/>
      <c r="R472" s="62"/>
      <c r="S472" s="61"/>
      <c r="T472" s="61"/>
    </row>
    <row r="473" spans="1:20" ht="18.75" x14ac:dyDescent="0.25">
      <c r="A473" s="53" t="str">
        <f>Oferta!C474</f>
        <v>KRK880F</v>
      </c>
      <c r="B473" s="54"/>
      <c r="C473" s="16">
        <v>5907418865489</v>
      </c>
      <c r="D473" s="54">
        <v>7</v>
      </c>
      <c r="E473" s="54">
        <v>9.1999999999999998E-2</v>
      </c>
      <c r="F473" s="55">
        <v>20</v>
      </c>
      <c r="G473" s="55">
        <v>120</v>
      </c>
      <c r="H473" s="55">
        <v>195</v>
      </c>
      <c r="I473" s="55">
        <v>5902012643617</v>
      </c>
      <c r="J473" s="55">
        <v>8</v>
      </c>
      <c r="K473" s="55">
        <f t="shared" si="26"/>
        <v>56</v>
      </c>
      <c r="L473" s="54">
        <f t="shared" si="27"/>
        <v>0.73599999999999999</v>
      </c>
      <c r="M473" s="54" t="s">
        <v>1302</v>
      </c>
      <c r="N473" s="54" t="s">
        <v>1295</v>
      </c>
      <c r="O473" s="55"/>
      <c r="P473" s="55"/>
      <c r="Q473" s="55"/>
      <c r="R473" s="55"/>
      <c r="S473" s="54"/>
      <c r="T473" s="54"/>
    </row>
    <row r="474" spans="1:20" ht="18.75" x14ac:dyDescent="0.25">
      <c r="A474" s="53" t="str">
        <f>Oferta!C475</f>
        <v>KRK10100F</v>
      </c>
      <c r="B474" s="54"/>
      <c r="C474" s="16">
        <v>5907418864031</v>
      </c>
      <c r="D474" s="54">
        <v>4</v>
      </c>
      <c r="E474" s="54">
        <v>0.14499999999999999</v>
      </c>
      <c r="F474" s="55">
        <v>20</v>
      </c>
      <c r="G474" s="55">
        <v>120</v>
      </c>
      <c r="H474" s="55">
        <v>195</v>
      </c>
      <c r="I474" s="55">
        <v>5902012643631</v>
      </c>
      <c r="J474" s="55">
        <v>8</v>
      </c>
      <c r="K474" s="55">
        <f t="shared" si="26"/>
        <v>32</v>
      </c>
      <c r="L474" s="54">
        <f t="shared" si="27"/>
        <v>1.1599999999999999</v>
      </c>
      <c r="M474" s="54" t="s">
        <v>1302</v>
      </c>
      <c r="N474" s="54" t="s">
        <v>1295</v>
      </c>
      <c r="O474" s="55"/>
      <c r="P474" s="55"/>
      <c r="Q474" s="55"/>
      <c r="R474" s="55"/>
      <c r="S474" s="54"/>
      <c r="T474" s="54"/>
    </row>
    <row r="475" spans="1:20" ht="18.75" x14ac:dyDescent="0.25">
      <c r="A475" s="53" t="str">
        <f>Oferta!C476</f>
        <v>KRK10120F</v>
      </c>
      <c r="B475" s="54"/>
      <c r="C475" s="16">
        <v>5907418864048</v>
      </c>
      <c r="D475" s="54">
        <v>3</v>
      </c>
      <c r="E475" s="54">
        <v>0.107</v>
      </c>
      <c r="F475" s="55">
        <v>20</v>
      </c>
      <c r="G475" s="55">
        <v>80</v>
      </c>
      <c r="H475" s="55">
        <v>310</v>
      </c>
      <c r="I475" s="55">
        <v>5902012643648</v>
      </c>
      <c r="J475" s="55">
        <v>8</v>
      </c>
      <c r="K475" s="55">
        <f t="shared" si="26"/>
        <v>24</v>
      </c>
      <c r="L475" s="54">
        <f t="shared" si="27"/>
        <v>0.85599999999999998</v>
      </c>
      <c r="M475" s="54" t="s">
        <v>1302</v>
      </c>
      <c r="N475" s="54" t="s">
        <v>1298</v>
      </c>
      <c r="O475" s="55"/>
      <c r="P475" s="55"/>
      <c r="Q475" s="55"/>
      <c r="R475" s="55"/>
      <c r="S475" s="54"/>
      <c r="T475" s="54"/>
    </row>
    <row r="476" spans="1:20" ht="18.75" x14ac:dyDescent="0.25">
      <c r="A476" s="53" t="str">
        <f>Oferta!C477</f>
        <v>KRK1280F</v>
      </c>
      <c r="B476" s="54"/>
      <c r="C476" s="16">
        <v>5907418860057</v>
      </c>
      <c r="D476" s="54">
        <v>4</v>
      </c>
      <c r="E476" s="54">
        <v>0.124</v>
      </c>
      <c r="F476" s="55">
        <v>20</v>
      </c>
      <c r="G476" s="55">
        <v>120</v>
      </c>
      <c r="H476" s="55">
        <v>195</v>
      </c>
      <c r="I476" s="55">
        <v>5902012643624</v>
      </c>
      <c r="J476" s="55">
        <v>8</v>
      </c>
      <c r="K476" s="55">
        <f t="shared" si="26"/>
        <v>32</v>
      </c>
      <c r="L476" s="54">
        <f t="shared" si="27"/>
        <v>0.99199999999999999</v>
      </c>
      <c r="M476" s="54" t="s">
        <v>1302</v>
      </c>
      <c r="N476" s="54" t="s">
        <v>1295</v>
      </c>
      <c r="O476" s="55"/>
      <c r="P476" s="55"/>
      <c r="Q476" s="55"/>
      <c r="R476" s="55"/>
      <c r="S476" s="54"/>
      <c r="T476" s="54"/>
    </row>
    <row r="477" spans="1:20" ht="18.75" x14ac:dyDescent="0.25">
      <c r="A477" s="53" t="str">
        <f>Oferta!C478</f>
        <v>KRK12100F</v>
      </c>
      <c r="B477" s="54"/>
      <c r="C477" s="16">
        <v>5907418860019</v>
      </c>
      <c r="D477" s="54">
        <v>3</v>
      </c>
      <c r="E477" s="54">
        <v>0.115</v>
      </c>
      <c r="F477" s="55">
        <v>20</v>
      </c>
      <c r="G477" s="55">
        <v>120</v>
      </c>
      <c r="H477" s="55">
        <v>195</v>
      </c>
      <c r="I477" s="55">
        <v>5902012643655</v>
      </c>
      <c r="J477" s="55">
        <v>8</v>
      </c>
      <c r="K477" s="55">
        <f t="shared" si="26"/>
        <v>24</v>
      </c>
      <c r="L477" s="54">
        <f t="shared" si="27"/>
        <v>0.92</v>
      </c>
      <c r="M477" s="54" t="s">
        <v>1302</v>
      </c>
      <c r="N477" s="54" t="s">
        <v>1295</v>
      </c>
      <c r="O477" s="55"/>
      <c r="P477" s="55"/>
      <c r="Q477" s="55"/>
      <c r="R477" s="55"/>
      <c r="S477" s="54"/>
      <c r="T477" s="54"/>
    </row>
    <row r="478" spans="1:20" ht="19.5" thickBot="1" x14ac:dyDescent="0.3">
      <c r="A478" s="58" t="str">
        <f>Oferta!C479</f>
        <v>KRK12120F</v>
      </c>
      <c r="B478" s="63"/>
      <c r="C478" s="27">
        <v>5907418860026</v>
      </c>
      <c r="D478" s="63">
        <v>3</v>
      </c>
      <c r="E478" s="63">
        <v>0.129</v>
      </c>
      <c r="F478" s="64">
        <v>20</v>
      </c>
      <c r="G478" s="64">
        <v>80</v>
      </c>
      <c r="H478" s="64">
        <v>310</v>
      </c>
      <c r="I478" s="64">
        <v>5902012643662</v>
      </c>
      <c r="J478" s="64">
        <v>8</v>
      </c>
      <c r="K478" s="64">
        <f t="shared" si="26"/>
        <v>24</v>
      </c>
      <c r="L478" s="63">
        <f t="shared" si="27"/>
        <v>1.032</v>
      </c>
      <c r="M478" s="63" t="s">
        <v>1302</v>
      </c>
      <c r="N478" s="63" t="s">
        <v>1298</v>
      </c>
      <c r="O478" s="64"/>
      <c r="P478" s="64"/>
      <c r="Q478" s="64"/>
      <c r="R478" s="64"/>
      <c r="S478" s="63"/>
      <c r="T478" s="63"/>
    </row>
    <row r="479" spans="1:20" ht="18.75" x14ac:dyDescent="0.25">
      <c r="A479" s="57" t="str">
        <f>Oferta!C480</f>
        <v>KHPK10100P</v>
      </c>
      <c r="B479" s="78"/>
      <c r="C479" s="22">
        <v>5907418863850</v>
      </c>
      <c r="D479" s="61">
        <v>50</v>
      </c>
      <c r="E479" s="61">
        <v>1.546</v>
      </c>
      <c r="F479" s="62">
        <v>216</v>
      </c>
      <c r="G479" s="62">
        <v>148</v>
      </c>
      <c r="H479" s="62">
        <v>90</v>
      </c>
      <c r="I479" s="62">
        <v>5908249198623</v>
      </c>
      <c r="J479" s="62">
        <v>12</v>
      </c>
      <c r="K479" s="62">
        <f t="shared" si="26"/>
        <v>600</v>
      </c>
      <c r="L479" s="61">
        <f t="shared" si="27"/>
        <v>18.552</v>
      </c>
      <c r="M479" s="61" t="s">
        <v>1301</v>
      </c>
      <c r="N479" s="61" t="s">
        <v>1293</v>
      </c>
      <c r="O479" s="62"/>
      <c r="P479" s="62"/>
      <c r="Q479" s="62"/>
      <c r="R479" s="62"/>
      <c r="S479" s="61"/>
      <c r="T479" s="61"/>
    </row>
    <row r="480" spans="1:20" ht="18.75" x14ac:dyDescent="0.25">
      <c r="A480" s="53" t="str">
        <f>Oferta!C481</f>
        <v>KHPK10120P</v>
      </c>
      <c r="B480" s="54"/>
      <c r="C480" s="16">
        <v>5907418863867</v>
      </c>
      <c r="D480" s="54">
        <v>50</v>
      </c>
      <c r="E480" s="54">
        <v>1.7769999999999999</v>
      </c>
      <c r="F480" s="55">
        <v>216</v>
      </c>
      <c r="G480" s="55">
        <v>148</v>
      </c>
      <c r="H480" s="55">
        <v>90</v>
      </c>
      <c r="I480" s="55">
        <v>5908249198630</v>
      </c>
      <c r="J480" s="55">
        <v>12</v>
      </c>
      <c r="K480" s="55">
        <f t="shared" si="26"/>
        <v>600</v>
      </c>
      <c r="L480" s="54">
        <f t="shared" si="27"/>
        <v>21.323999999999998</v>
      </c>
      <c r="M480" s="54" t="s">
        <v>1301</v>
      </c>
      <c r="N480" s="54" t="s">
        <v>1293</v>
      </c>
      <c r="O480" s="55"/>
      <c r="P480" s="55"/>
      <c r="Q480" s="55"/>
      <c r="R480" s="55"/>
      <c r="S480" s="54"/>
      <c r="T480" s="54"/>
    </row>
    <row r="481" spans="1:20" ht="18.75" x14ac:dyDescent="0.25">
      <c r="A481" s="53" t="str">
        <f>Oferta!C482</f>
        <v>KHPK10140P</v>
      </c>
      <c r="B481" s="54"/>
      <c r="C481" s="16">
        <v>5907418863874</v>
      </c>
      <c r="D481" s="54">
        <v>50</v>
      </c>
      <c r="E481" s="54">
        <v>2.1659999999999999</v>
      </c>
      <c r="F481" s="55">
        <v>216</v>
      </c>
      <c r="G481" s="55">
        <v>148</v>
      </c>
      <c r="H481" s="55">
        <v>90</v>
      </c>
      <c r="I481" s="55">
        <v>5908249198647</v>
      </c>
      <c r="J481" s="55">
        <v>12</v>
      </c>
      <c r="K481" s="55">
        <f t="shared" si="26"/>
        <v>600</v>
      </c>
      <c r="L481" s="54">
        <f t="shared" si="27"/>
        <v>25.991999999999997</v>
      </c>
      <c r="M481" s="54" t="s">
        <v>1301</v>
      </c>
      <c r="N481" s="54" t="s">
        <v>1293</v>
      </c>
      <c r="O481" s="55"/>
      <c r="P481" s="55"/>
      <c r="Q481" s="55"/>
      <c r="R481" s="55"/>
      <c r="S481" s="54"/>
      <c r="T481" s="54"/>
    </row>
    <row r="482" spans="1:20" ht="18.75" x14ac:dyDescent="0.25">
      <c r="A482" s="53" t="str">
        <f>Oferta!C483</f>
        <v>KHPK10160P</v>
      </c>
      <c r="B482" s="54"/>
      <c r="C482" s="16">
        <v>5907418863881</v>
      </c>
      <c r="D482" s="54">
        <v>50</v>
      </c>
      <c r="E482" s="54">
        <v>2.419</v>
      </c>
      <c r="F482" s="55">
        <v>216</v>
      </c>
      <c r="G482" s="55">
        <v>148</v>
      </c>
      <c r="H482" s="55">
        <v>90</v>
      </c>
      <c r="I482" s="55">
        <v>5908249198654</v>
      </c>
      <c r="J482" s="55">
        <v>12</v>
      </c>
      <c r="K482" s="55">
        <f t="shared" si="26"/>
        <v>600</v>
      </c>
      <c r="L482" s="54">
        <f t="shared" si="27"/>
        <v>29.027999999999999</v>
      </c>
      <c r="M482" s="54" t="s">
        <v>1301</v>
      </c>
      <c r="N482" s="54" t="s">
        <v>1293</v>
      </c>
      <c r="O482" s="55"/>
      <c r="P482" s="55"/>
      <c r="Q482" s="55"/>
      <c r="R482" s="55"/>
      <c r="S482" s="54"/>
      <c r="T482" s="54"/>
    </row>
    <row r="483" spans="1:20" ht="18.75" x14ac:dyDescent="0.25">
      <c r="A483" s="53" t="str">
        <f>Oferta!C484</f>
        <v>KHPK10180P</v>
      </c>
      <c r="B483" s="54"/>
      <c r="C483" s="16">
        <v>5907418865823</v>
      </c>
      <c r="D483" s="54">
        <v>50</v>
      </c>
      <c r="E483" s="54">
        <v>2.6309999999999998</v>
      </c>
      <c r="F483" s="55">
        <v>216</v>
      </c>
      <c r="G483" s="55">
        <v>148</v>
      </c>
      <c r="H483" s="55">
        <v>90</v>
      </c>
      <c r="I483" s="55">
        <v>5908249198661</v>
      </c>
      <c r="J483" s="55">
        <v>12</v>
      </c>
      <c r="K483" s="55">
        <f t="shared" si="26"/>
        <v>600</v>
      </c>
      <c r="L483" s="54">
        <f t="shared" si="27"/>
        <v>31.571999999999996</v>
      </c>
      <c r="M483" s="54" t="s">
        <v>1301</v>
      </c>
      <c r="N483" s="54" t="s">
        <v>1293</v>
      </c>
      <c r="O483" s="55"/>
      <c r="P483" s="55"/>
      <c r="Q483" s="55"/>
      <c r="R483" s="55"/>
      <c r="S483" s="54"/>
      <c r="T483" s="54"/>
    </row>
    <row r="484" spans="1:20" ht="18.75" x14ac:dyDescent="0.25">
      <c r="A484" s="53" t="str">
        <f>Oferta!C485</f>
        <v>KHPK10200P</v>
      </c>
      <c r="B484" s="54"/>
      <c r="C484" s="16">
        <v>5907418865830</v>
      </c>
      <c r="D484" s="54">
        <v>50</v>
      </c>
      <c r="E484" s="54">
        <v>2.9590000000000001</v>
      </c>
      <c r="F484" s="55">
        <v>378</v>
      </c>
      <c r="G484" s="55">
        <v>170</v>
      </c>
      <c r="H484" s="55">
        <v>65</v>
      </c>
      <c r="I484" s="55"/>
      <c r="J484" s="55"/>
      <c r="K484" s="55"/>
      <c r="L484" s="54"/>
      <c r="M484" s="54"/>
      <c r="N484" s="54"/>
      <c r="O484" s="55"/>
      <c r="P484" s="55"/>
      <c r="Q484" s="55"/>
      <c r="R484" s="55"/>
      <c r="S484" s="54"/>
      <c r="T484" s="54"/>
    </row>
    <row r="485" spans="1:20" ht="19.5" thickBot="1" x14ac:dyDescent="0.3">
      <c r="A485" s="58" t="str">
        <f>Oferta!C486</f>
        <v>KHPK10220P</v>
      </c>
      <c r="B485" s="63"/>
      <c r="C485" s="27">
        <v>5907418865847</v>
      </c>
      <c r="D485" s="63">
        <v>50</v>
      </c>
      <c r="E485" s="63">
        <v>3.1619999999999999</v>
      </c>
      <c r="F485" s="64">
        <v>378</v>
      </c>
      <c r="G485" s="64">
        <v>170</v>
      </c>
      <c r="H485" s="64">
        <v>65</v>
      </c>
      <c r="I485" s="64"/>
      <c r="J485" s="64"/>
      <c r="K485" s="64"/>
      <c r="L485" s="63"/>
      <c r="M485" s="63"/>
      <c r="N485" s="63"/>
      <c r="O485" s="64"/>
      <c r="P485" s="64"/>
      <c r="Q485" s="64"/>
      <c r="R485" s="64"/>
      <c r="S485" s="63"/>
      <c r="T485" s="63"/>
    </row>
    <row r="486" spans="1:20" ht="18.75" x14ac:dyDescent="0.25">
      <c r="A486" s="57" t="str">
        <f>Oferta!C487</f>
        <v>KHSK10100P</v>
      </c>
      <c r="B486" s="78"/>
      <c r="C486" s="22">
        <v>5907418863898</v>
      </c>
      <c r="D486" s="61">
        <v>50</v>
      </c>
      <c r="E486" s="61">
        <v>1.9359999999999999</v>
      </c>
      <c r="F486" s="62">
        <v>216</v>
      </c>
      <c r="G486" s="62">
        <v>148</v>
      </c>
      <c r="H486" s="62">
        <v>90</v>
      </c>
      <c r="I486" s="62">
        <v>5908249198692</v>
      </c>
      <c r="J486" s="62">
        <v>12</v>
      </c>
      <c r="K486" s="62">
        <f t="shared" si="26"/>
        <v>600</v>
      </c>
      <c r="L486" s="61">
        <f t="shared" si="27"/>
        <v>23.231999999999999</v>
      </c>
      <c r="M486" s="61" t="s">
        <v>1301</v>
      </c>
      <c r="N486" s="61" t="s">
        <v>1293</v>
      </c>
      <c r="O486" s="62"/>
      <c r="P486" s="62"/>
      <c r="Q486" s="62"/>
      <c r="R486" s="62"/>
      <c r="S486" s="61"/>
      <c r="T486" s="61"/>
    </row>
    <row r="487" spans="1:20" ht="18.75" x14ac:dyDescent="0.25">
      <c r="A487" s="53" t="str">
        <f>Oferta!C488</f>
        <v>KHSK10120P</v>
      </c>
      <c r="B487" s="54"/>
      <c r="C487" s="16">
        <v>5907418863904</v>
      </c>
      <c r="D487" s="54">
        <v>50</v>
      </c>
      <c r="E487" s="54">
        <v>2.1949999999999998</v>
      </c>
      <c r="F487" s="55">
        <v>216</v>
      </c>
      <c r="G487" s="55">
        <v>148</v>
      </c>
      <c r="H487" s="55">
        <v>90</v>
      </c>
      <c r="I487" s="55">
        <v>5908249198708</v>
      </c>
      <c r="J487" s="55">
        <v>12</v>
      </c>
      <c r="K487" s="55">
        <f t="shared" si="26"/>
        <v>600</v>
      </c>
      <c r="L487" s="54">
        <f t="shared" si="27"/>
        <v>26.339999999999996</v>
      </c>
      <c r="M487" s="54" t="s">
        <v>1301</v>
      </c>
      <c r="N487" s="54" t="s">
        <v>1293</v>
      </c>
      <c r="O487" s="55"/>
      <c r="P487" s="55"/>
      <c r="Q487" s="55"/>
      <c r="R487" s="55"/>
      <c r="S487" s="54"/>
      <c r="T487" s="54"/>
    </row>
    <row r="488" spans="1:20" ht="18.75" x14ac:dyDescent="0.25">
      <c r="A488" s="53" t="str">
        <f>Oferta!C489</f>
        <v>KHSK10140P</v>
      </c>
      <c r="B488" s="54"/>
      <c r="C488" s="16">
        <v>5907418863911</v>
      </c>
      <c r="D488" s="54">
        <v>50</v>
      </c>
      <c r="E488" s="54">
        <v>2.4020000000000001</v>
      </c>
      <c r="F488" s="55">
        <v>216</v>
      </c>
      <c r="G488" s="55">
        <v>148</v>
      </c>
      <c r="H488" s="55">
        <v>90</v>
      </c>
      <c r="I488" s="55">
        <v>5908249198678</v>
      </c>
      <c r="J488" s="55">
        <v>12</v>
      </c>
      <c r="K488" s="55">
        <f t="shared" si="26"/>
        <v>600</v>
      </c>
      <c r="L488" s="54">
        <f t="shared" si="27"/>
        <v>28.824000000000002</v>
      </c>
      <c r="M488" s="54" t="s">
        <v>1301</v>
      </c>
      <c r="N488" s="54" t="s">
        <v>1293</v>
      </c>
      <c r="O488" s="55"/>
      <c r="P488" s="55"/>
      <c r="Q488" s="55"/>
      <c r="R488" s="55"/>
      <c r="S488" s="54"/>
      <c r="T488" s="54"/>
    </row>
    <row r="489" spans="1:20" ht="19.5" thickBot="1" x14ac:dyDescent="0.3">
      <c r="A489" s="58" t="str">
        <f>Oferta!C490</f>
        <v>KHSK10160P</v>
      </c>
      <c r="B489" s="63"/>
      <c r="C489" s="27">
        <v>5907418863928</v>
      </c>
      <c r="D489" s="63">
        <v>50</v>
      </c>
      <c r="E489" s="63">
        <v>2.649</v>
      </c>
      <c r="F489" s="64">
        <v>216</v>
      </c>
      <c r="G489" s="64">
        <v>148</v>
      </c>
      <c r="H489" s="64">
        <v>90</v>
      </c>
      <c r="I489" s="64">
        <v>5908249198685</v>
      </c>
      <c r="J489" s="64">
        <v>12</v>
      </c>
      <c r="K489" s="64">
        <f t="shared" si="26"/>
        <v>600</v>
      </c>
      <c r="L489" s="63">
        <f t="shared" si="27"/>
        <v>31.788</v>
      </c>
      <c r="M489" s="63" t="s">
        <v>1301</v>
      </c>
      <c r="N489" s="63" t="s">
        <v>1293</v>
      </c>
      <c r="O489" s="64"/>
      <c r="P489" s="64"/>
      <c r="Q489" s="64"/>
      <c r="R489" s="64"/>
      <c r="S489" s="63"/>
      <c r="T489" s="63"/>
    </row>
    <row r="490" spans="1:20" ht="18.75" x14ac:dyDescent="0.25">
      <c r="A490" s="57" t="str">
        <f>Oferta!C491</f>
        <v>KHZK10100P</v>
      </c>
      <c r="B490" s="78"/>
      <c r="C490" s="22">
        <v>5907418863935</v>
      </c>
      <c r="D490" s="61">
        <v>50</v>
      </c>
      <c r="E490" s="61">
        <v>1.8859999999999999</v>
      </c>
      <c r="F490" s="62">
        <v>216</v>
      </c>
      <c r="G490" s="62">
        <v>148</v>
      </c>
      <c r="H490" s="62">
        <v>90</v>
      </c>
      <c r="I490" s="62">
        <v>5908249198715</v>
      </c>
      <c r="J490" s="62">
        <v>12</v>
      </c>
      <c r="K490" s="62">
        <f t="shared" si="26"/>
        <v>600</v>
      </c>
      <c r="L490" s="61">
        <f t="shared" si="27"/>
        <v>22.631999999999998</v>
      </c>
      <c r="M490" s="61" t="s">
        <v>1301</v>
      </c>
      <c r="N490" s="61" t="s">
        <v>1293</v>
      </c>
      <c r="O490" s="62"/>
      <c r="P490" s="62"/>
      <c r="Q490" s="62"/>
      <c r="R490" s="62"/>
      <c r="S490" s="61"/>
      <c r="T490" s="61"/>
    </row>
    <row r="491" spans="1:20" ht="18.75" x14ac:dyDescent="0.25">
      <c r="A491" s="53" t="str">
        <f>Oferta!C492</f>
        <v>KHZK10120P</v>
      </c>
      <c r="B491" s="54"/>
      <c r="C491" s="16">
        <v>5907418863942</v>
      </c>
      <c r="D491" s="54">
        <v>50</v>
      </c>
      <c r="E491" s="54">
        <v>2.2930000000000001</v>
      </c>
      <c r="F491" s="55">
        <v>216</v>
      </c>
      <c r="G491" s="55">
        <v>148</v>
      </c>
      <c r="H491" s="55">
        <v>90</v>
      </c>
      <c r="I491" s="55">
        <v>5908249198722</v>
      </c>
      <c r="J491" s="55">
        <v>12</v>
      </c>
      <c r="K491" s="55">
        <f t="shared" si="26"/>
        <v>600</v>
      </c>
      <c r="L491" s="54">
        <f t="shared" si="27"/>
        <v>27.516000000000002</v>
      </c>
      <c r="M491" s="54" t="s">
        <v>1301</v>
      </c>
      <c r="N491" s="54" t="s">
        <v>1293</v>
      </c>
      <c r="O491" s="55"/>
      <c r="P491" s="55"/>
      <c r="Q491" s="55"/>
      <c r="R491" s="55"/>
      <c r="S491" s="54"/>
      <c r="T491" s="54"/>
    </row>
    <row r="492" spans="1:20" ht="18.75" x14ac:dyDescent="0.25">
      <c r="A492" s="53" t="str">
        <f>Oferta!C493</f>
        <v>KHZK10140P</v>
      </c>
      <c r="B492" s="54"/>
      <c r="C492" s="16">
        <v>5907418863959</v>
      </c>
      <c r="D492" s="54">
        <v>50</v>
      </c>
      <c r="E492" s="54">
        <v>2.5099999999999998</v>
      </c>
      <c r="F492" s="55">
        <v>216</v>
      </c>
      <c r="G492" s="55">
        <v>148</v>
      </c>
      <c r="H492" s="55">
        <v>90</v>
      </c>
      <c r="I492" s="55">
        <v>5908249198739</v>
      </c>
      <c r="J492" s="55">
        <v>12</v>
      </c>
      <c r="K492" s="55">
        <f t="shared" si="26"/>
        <v>600</v>
      </c>
      <c r="L492" s="54">
        <f t="shared" si="27"/>
        <v>30.119999999999997</v>
      </c>
      <c r="M492" s="54" t="s">
        <v>1301</v>
      </c>
      <c r="N492" s="54" t="s">
        <v>1293</v>
      </c>
      <c r="O492" s="55"/>
      <c r="P492" s="55"/>
      <c r="Q492" s="55"/>
      <c r="R492" s="55"/>
      <c r="S492" s="54"/>
      <c r="T492" s="54"/>
    </row>
    <row r="493" spans="1:20" ht="19.5" thickBot="1" x14ac:dyDescent="0.3">
      <c r="A493" s="58" t="str">
        <f>Oferta!C494</f>
        <v>KHZK10160P</v>
      </c>
      <c r="B493" s="63"/>
      <c r="C493" s="27">
        <v>5907418863966</v>
      </c>
      <c r="D493" s="63">
        <v>50</v>
      </c>
      <c r="E493" s="63">
        <v>2.7869999999999999</v>
      </c>
      <c r="F493" s="64">
        <v>216</v>
      </c>
      <c r="G493" s="64">
        <v>148</v>
      </c>
      <c r="H493" s="64">
        <v>90</v>
      </c>
      <c r="I493" s="64">
        <v>5908249198746</v>
      </c>
      <c r="J493" s="64">
        <v>12</v>
      </c>
      <c r="K493" s="64">
        <f t="shared" si="26"/>
        <v>600</v>
      </c>
      <c r="L493" s="63">
        <f t="shared" si="27"/>
        <v>33.444000000000003</v>
      </c>
      <c r="M493" s="63" t="s">
        <v>1301</v>
      </c>
      <c r="N493" s="63" t="s">
        <v>1293</v>
      </c>
      <c r="O493" s="64"/>
      <c r="P493" s="64"/>
      <c r="Q493" s="64"/>
      <c r="R493" s="64"/>
      <c r="S493" s="63"/>
      <c r="T493" s="63"/>
    </row>
    <row r="494" spans="1:20" ht="18.75" x14ac:dyDescent="0.25">
      <c r="A494" s="57" t="str">
        <f>Oferta!C495</f>
        <v>DPK2752P</v>
      </c>
      <c r="B494" s="78">
        <v>39269097</v>
      </c>
      <c r="C494" s="22">
        <v>5907418874054</v>
      </c>
      <c r="D494" s="61">
        <v>50</v>
      </c>
      <c r="E494" s="61">
        <v>0.34699999999999998</v>
      </c>
      <c r="F494" s="62">
        <v>216</v>
      </c>
      <c r="G494" s="62">
        <v>148</v>
      </c>
      <c r="H494" s="62">
        <v>90</v>
      </c>
      <c r="I494" s="62">
        <v>5908249198753</v>
      </c>
      <c r="J494" s="62">
        <v>12</v>
      </c>
      <c r="K494" s="62">
        <f t="shared" si="26"/>
        <v>600</v>
      </c>
      <c r="L494" s="61">
        <f t="shared" si="27"/>
        <v>4.1639999999999997</v>
      </c>
      <c r="M494" s="61" t="s">
        <v>1301</v>
      </c>
      <c r="N494" s="61" t="s">
        <v>1293</v>
      </c>
      <c r="O494" s="62"/>
      <c r="P494" s="62"/>
      <c r="Q494" s="62"/>
      <c r="R494" s="62"/>
      <c r="S494" s="61"/>
      <c r="T494" s="61"/>
    </row>
    <row r="495" spans="1:20" ht="19.5" thickBot="1" x14ac:dyDescent="0.3">
      <c r="A495" s="56" t="str">
        <f>Oferta!C496</f>
        <v>DPK2782P</v>
      </c>
      <c r="B495" s="59">
        <v>39269097</v>
      </c>
      <c r="C495" s="32">
        <v>5907418874061</v>
      </c>
      <c r="D495" s="59">
        <v>40</v>
      </c>
      <c r="E495" s="59">
        <v>0.45</v>
      </c>
      <c r="F495" s="60">
        <v>216</v>
      </c>
      <c r="G495" s="60">
        <v>148</v>
      </c>
      <c r="H495" s="60">
        <v>90</v>
      </c>
      <c r="I495" s="60">
        <v>5908249198760</v>
      </c>
      <c r="J495" s="60">
        <v>12</v>
      </c>
      <c r="K495" s="60">
        <f t="shared" si="26"/>
        <v>480</v>
      </c>
      <c r="L495" s="59">
        <f t="shared" si="27"/>
        <v>5.4</v>
      </c>
      <c r="M495" s="59" t="s">
        <v>1301</v>
      </c>
      <c r="N495" s="59" t="s">
        <v>1293</v>
      </c>
      <c r="O495" s="60"/>
      <c r="P495" s="60"/>
      <c r="Q495" s="60"/>
      <c r="R495" s="60"/>
      <c r="S495" s="59"/>
      <c r="T495" s="59"/>
    </row>
    <row r="496" spans="1:20" ht="18.75" x14ac:dyDescent="0.25">
      <c r="A496" s="57" t="str">
        <f>Oferta!C497</f>
        <v>DPK2752F14</v>
      </c>
      <c r="B496" s="78">
        <v>39269097</v>
      </c>
      <c r="C496" s="22">
        <v>5902012648810</v>
      </c>
      <c r="D496" s="61">
        <v>14</v>
      </c>
      <c r="E496" s="61">
        <v>8.1000000000000003E-2</v>
      </c>
      <c r="F496" s="62">
        <v>30</v>
      </c>
      <c r="G496" s="62">
        <v>140</v>
      </c>
      <c r="H496" s="62">
        <v>250</v>
      </c>
      <c r="I496" s="62">
        <v>5902012648957</v>
      </c>
      <c r="J496" s="62">
        <v>8</v>
      </c>
      <c r="K496" s="62">
        <f t="shared" si="26"/>
        <v>112</v>
      </c>
      <c r="L496" s="61">
        <f t="shared" si="27"/>
        <v>0.64800000000000002</v>
      </c>
      <c r="M496" s="61" t="s">
        <v>1302</v>
      </c>
      <c r="N496" s="61" t="s">
        <v>1297</v>
      </c>
      <c r="O496" s="62"/>
      <c r="P496" s="62"/>
      <c r="Q496" s="62"/>
      <c r="R496" s="62"/>
      <c r="S496" s="61"/>
      <c r="T496" s="61"/>
    </row>
    <row r="497" spans="1:20" ht="19.5" thickBot="1" x14ac:dyDescent="0.3">
      <c r="A497" s="56" t="str">
        <f>Oferta!C498</f>
        <v>DPK2782F8</v>
      </c>
      <c r="B497" s="59">
        <v>39269097</v>
      </c>
      <c r="C497" s="32">
        <v>5902012648827</v>
      </c>
      <c r="D497" s="59">
        <v>8</v>
      </c>
      <c r="E497" s="59">
        <v>0.08</v>
      </c>
      <c r="F497" s="60">
        <v>30</v>
      </c>
      <c r="G497" s="60">
        <v>140</v>
      </c>
      <c r="H497" s="60">
        <v>250</v>
      </c>
      <c r="I497" s="60">
        <v>5902012648964</v>
      </c>
      <c r="J497" s="60">
        <v>8</v>
      </c>
      <c r="K497" s="60">
        <f t="shared" si="26"/>
        <v>64</v>
      </c>
      <c r="L497" s="59">
        <f t="shared" si="27"/>
        <v>0.64</v>
      </c>
      <c r="M497" s="59" t="s">
        <v>1302</v>
      </c>
      <c r="N497" s="59" t="s">
        <v>1297</v>
      </c>
      <c r="O497" s="60"/>
      <c r="P497" s="60"/>
      <c r="Q497" s="60"/>
      <c r="R497" s="60"/>
      <c r="S497" s="59"/>
      <c r="T497" s="59"/>
    </row>
    <row r="498" spans="1:20" ht="18.75" x14ac:dyDescent="0.25">
      <c r="A498" s="57" t="str">
        <f>Oferta!C499</f>
        <v>DPK2752F</v>
      </c>
      <c r="B498" s="78">
        <v>39269097</v>
      </c>
      <c r="C498" s="22">
        <v>5907418877598</v>
      </c>
      <c r="D498" s="61">
        <v>4</v>
      </c>
      <c r="E498" s="61">
        <v>2.5999999999999999E-2</v>
      </c>
      <c r="F498" s="62">
        <v>20</v>
      </c>
      <c r="G498" s="62">
        <v>120</v>
      </c>
      <c r="H498" s="62">
        <v>195</v>
      </c>
      <c r="I498" s="62">
        <v>5902012644485</v>
      </c>
      <c r="J498" s="62">
        <v>8</v>
      </c>
      <c r="K498" s="62">
        <f t="shared" si="26"/>
        <v>32</v>
      </c>
      <c r="L498" s="61">
        <f t="shared" si="27"/>
        <v>0.20799999999999999</v>
      </c>
      <c r="M498" s="61" t="s">
        <v>1302</v>
      </c>
      <c r="N498" s="61" t="s">
        <v>1296</v>
      </c>
      <c r="O498" s="62"/>
      <c r="P498" s="62"/>
      <c r="Q498" s="62"/>
      <c r="R498" s="62"/>
      <c r="S498" s="61"/>
      <c r="T498" s="61"/>
    </row>
    <row r="499" spans="1:20" ht="19.5" thickBot="1" x14ac:dyDescent="0.3">
      <c r="A499" s="58" t="str">
        <f>Oferta!C500</f>
        <v>DPK2782F</v>
      </c>
      <c r="B499" s="63">
        <v>39269097</v>
      </c>
      <c r="C499" s="27">
        <v>5907418877604</v>
      </c>
      <c r="D499" s="63">
        <v>2</v>
      </c>
      <c r="E499" s="63">
        <v>2.3E-2</v>
      </c>
      <c r="F499" s="64">
        <v>20</v>
      </c>
      <c r="G499" s="64">
        <v>120</v>
      </c>
      <c r="H499" s="64">
        <v>195</v>
      </c>
      <c r="I499" s="64">
        <v>5902012644492</v>
      </c>
      <c r="J499" s="64">
        <v>8</v>
      </c>
      <c r="K499" s="64">
        <f t="shared" si="26"/>
        <v>16</v>
      </c>
      <c r="L499" s="63">
        <f t="shared" si="27"/>
        <v>0.184</v>
      </c>
      <c r="M499" s="63" t="s">
        <v>1302</v>
      </c>
      <c r="N499" s="63" t="s">
        <v>1296</v>
      </c>
      <c r="O499" s="64"/>
      <c r="P499" s="64"/>
      <c r="Q499" s="64"/>
      <c r="R499" s="64"/>
      <c r="S499" s="63"/>
      <c r="T499" s="63"/>
    </row>
    <row r="500" spans="1:20" ht="18.75" x14ac:dyDescent="0.25">
      <c r="A500" s="57" t="str">
        <f>Oferta!C501</f>
        <v>DPN1432P</v>
      </c>
      <c r="B500" s="78">
        <v>39269097</v>
      </c>
      <c r="C500" s="22">
        <v>5907418876669</v>
      </c>
      <c r="D500" s="61">
        <v>200</v>
      </c>
      <c r="E500" s="61">
        <v>0.26500000000000001</v>
      </c>
      <c r="F500" s="62">
        <v>148</v>
      </c>
      <c r="G500" s="62">
        <v>105</v>
      </c>
      <c r="H500" s="62">
        <v>90</v>
      </c>
      <c r="I500" s="62">
        <v>5908249198777</v>
      </c>
      <c r="J500" s="62">
        <v>24</v>
      </c>
      <c r="K500" s="62">
        <f t="shared" si="26"/>
        <v>4800</v>
      </c>
      <c r="L500" s="61">
        <f t="shared" si="27"/>
        <v>6.36</v>
      </c>
      <c r="M500" s="61" t="s">
        <v>1301</v>
      </c>
      <c r="N500" s="61" t="s">
        <v>1293</v>
      </c>
      <c r="O500" s="62"/>
      <c r="P500" s="62"/>
      <c r="Q500" s="62"/>
      <c r="R500" s="62"/>
      <c r="S500" s="61"/>
      <c r="T500" s="61"/>
    </row>
    <row r="501" spans="1:20" ht="19.5" thickBot="1" x14ac:dyDescent="0.3">
      <c r="A501" s="58" t="str">
        <f>Oferta!C502</f>
        <v>DPN1432F</v>
      </c>
      <c r="B501" s="63">
        <v>39269097</v>
      </c>
      <c r="C501" s="27">
        <v>5907418876652</v>
      </c>
      <c r="D501" s="63">
        <v>22</v>
      </c>
      <c r="E501" s="63">
        <v>2.7E-2</v>
      </c>
      <c r="F501" s="64">
        <v>20</v>
      </c>
      <c r="G501" s="64">
        <v>120</v>
      </c>
      <c r="H501" s="64">
        <v>195</v>
      </c>
      <c r="I501" s="64">
        <v>5902012644508</v>
      </c>
      <c r="J501" s="64">
        <v>8</v>
      </c>
      <c r="K501" s="64">
        <f t="shared" si="26"/>
        <v>176</v>
      </c>
      <c r="L501" s="63">
        <f t="shared" si="27"/>
        <v>0.216</v>
      </c>
      <c r="M501" s="63" t="s">
        <v>1302</v>
      </c>
      <c r="N501" s="63" t="s">
        <v>1295</v>
      </c>
      <c r="O501" s="64"/>
      <c r="P501" s="64"/>
      <c r="Q501" s="64"/>
      <c r="R501" s="64"/>
      <c r="S501" s="63"/>
      <c r="T501" s="63"/>
    </row>
    <row r="502" spans="1:20" ht="19.5" thickBot="1" x14ac:dyDescent="0.3">
      <c r="A502" s="65" t="str">
        <f>Oferta!C503</f>
        <v>KGK1050P</v>
      </c>
      <c r="B502" s="66">
        <v>39269097</v>
      </c>
      <c r="C502" s="37">
        <v>5907418864840</v>
      </c>
      <c r="D502" s="66">
        <v>200</v>
      </c>
      <c r="E502" s="66">
        <v>0.40300000000000002</v>
      </c>
      <c r="F502" s="67">
        <v>216</v>
      </c>
      <c r="G502" s="67">
        <v>148</v>
      </c>
      <c r="H502" s="67">
        <v>90</v>
      </c>
      <c r="I502" s="67">
        <v>5908249198784</v>
      </c>
      <c r="J502" s="67">
        <v>12</v>
      </c>
      <c r="K502" s="67">
        <f t="shared" si="26"/>
        <v>2400</v>
      </c>
      <c r="L502" s="66">
        <f t="shared" si="27"/>
        <v>4.8360000000000003</v>
      </c>
      <c r="M502" s="66" t="s">
        <v>1301</v>
      </c>
      <c r="N502" s="66" t="s">
        <v>1293</v>
      </c>
      <c r="O502" s="67"/>
      <c r="P502" s="67"/>
      <c r="Q502" s="67"/>
      <c r="R502" s="67"/>
      <c r="S502" s="66"/>
      <c r="T502" s="66"/>
    </row>
    <row r="503" spans="1:20" ht="19.5" thickBot="1" x14ac:dyDescent="0.3">
      <c r="A503" s="65" t="str">
        <f>Oferta!C504</f>
        <v>KKGK103560P</v>
      </c>
      <c r="B503" s="66"/>
      <c r="C503" s="37">
        <v>5907418866042</v>
      </c>
      <c r="D503" s="66">
        <v>200</v>
      </c>
      <c r="E503" s="66">
        <v>1.02</v>
      </c>
      <c r="F503" s="67">
        <v>216</v>
      </c>
      <c r="G503" s="67">
        <v>148</v>
      </c>
      <c r="H503" s="67">
        <v>90</v>
      </c>
      <c r="I503" s="67">
        <v>5908249198791</v>
      </c>
      <c r="J503" s="67">
        <v>12</v>
      </c>
      <c r="K503" s="67">
        <f t="shared" si="26"/>
        <v>2400</v>
      </c>
      <c r="L503" s="66">
        <f t="shared" si="27"/>
        <v>12.24</v>
      </c>
      <c r="M503" s="66" t="s">
        <v>1301</v>
      </c>
      <c r="N503" s="66" t="s">
        <v>1293</v>
      </c>
      <c r="O503" s="67"/>
      <c r="P503" s="67"/>
      <c r="Q503" s="67"/>
      <c r="R503" s="67"/>
      <c r="S503" s="66"/>
      <c r="T503" s="66"/>
    </row>
    <row r="504" spans="1:20" ht="19.5" thickBot="1" x14ac:dyDescent="0.3">
      <c r="A504" s="65" t="str">
        <f>Oferta!C505</f>
        <v>KKGK10HP35P</v>
      </c>
      <c r="B504" s="66"/>
      <c r="C504" s="37">
        <v>5907418870186</v>
      </c>
      <c r="D504" s="66">
        <v>100</v>
      </c>
      <c r="E504" s="66">
        <v>0.58699999999999997</v>
      </c>
      <c r="F504" s="67">
        <v>148</v>
      </c>
      <c r="G504" s="67">
        <v>105</v>
      </c>
      <c r="H504" s="67">
        <v>90</v>
      </c>
      <c r="I504" s="67">
        <v>5908249198807</v>
      </c>
      <c r="J504" s="67">
        <v>24</v>
      </c>
      <c r="K504" s="67">
        <f t="shared" si="26"/>
        <v>2400</v>
      </c>
      <c r="L504" s="66">
        <f t="shared" si="27"/>
        <v>14.087999999999999</v>
      </c>
      <c r="M504" s="66" t="s">
        <v>1301</v>
      </c>
      <c r="N504" s="66" t="s">
        <v>1293</v>
      </c>
      <c r="O504" s="67"/>
      <c r="P504" s="67"/>
      <c r="Q504" s="67"/>
      <c r="R504" s="67"/>
      <c r="S504" s="66"/>
      <c r="T504" s="66"/>
    </row>
    <row r="505" spans="1:20" ht="19.5" thickBot="1" x14ac:dyDescent="0.3">
      <c r="A505" s="65" t="str">
        <f>Oferta!C506</f>
        <v>KKGK10HS35P</v>
      </c>
      <c r="B505" s="66"/>
      <c r="C505" s="37">
        <v>5907418870179</v>
      </c>
      <c r="D505" s="66">
        <v>100</v>
      </c>
      <c r="E505" s="66">
        <v>0.69699999999999995</v>
      </c>
      <c r="F505" s="67">
        <v>216</v>
      </c>
      <c r="G505" s="67">
        <v>148</v>
      </c>
      <c r="H505" s="67">
        <v>90</v>
      </c>
      <c r="I505" s="67">
        <v>5908249198814</v>
      </c>
      <c r="J505" s="67">
        <v>12</v>
      </c>
      <c r="K505" s="67">
        <f t="shared" si="26"/>
        <v>1200</v>
      </c>
      <c r="L505" s="66">
        <f t="shared" si="27"/>
        <v>8.363999999999999</v>
      </c>
      <c r="M505" s="66" t="s">
        <v>1301</v>
      </c>
      <c r="N505" s="66" t="s">
        <v>1293</v>
      </c>
      <c r="O505" s="67"/>
      <c r="P505" s="67"/>
      <c r="Q505" s="67"/>
      <c r="R505" s="67"/>
      <c r="S505" s="66"/>
      <c r="T505" s="66"/>
    </row>
    <row r="506" spans="1:20" ht="19.5" thickBot="1" x14ac:dyDescent="0.3">
      <c r="A506" s="65" t="str">
        <f>Oferta!C507</f>
        <v>KKGK103560F</v>
      </c>
      <c r="B506" s="66"/>
      <c r="C506" s="37">
        <v>5904259638067</v>
      </c>
      <c r="D506" s="66">
        <v>14</v>
      </c>
      <c r="E506" s="66">
        <v>5.8000000000000003E-2</v>
      </c>
      <c r="F506" s="67">
        <v>20</v>
      </c>
      <c r="G506" s="67">
        <v>120</v>
      </c>
      <c r="H506" s="67">
        <v>195</v>
      </c>
      <c r="I506" s="67">
        <v>5902012644881</v>
      </c>
      <c r="J506" s="67">
        <v>8</v>
      </c>
      <c r="K506" s="67">
        <f t="shared" si="26"/>
        <v>112</v>
      </c>
      <c r="L506" s="66">
        <f t="shared" si="27"/>
        <v>0.46400000000000002</v>
      </c>
      <c r="M506" s="66" t="s">
        <v>1302</v>
      </c>
      <c r="N506" s="66" t="s">
        <v>1295</v>
      </c>
      <c r="O506" s="67"/>
      <c r="P506" s="67"/>
      <c r="Q506" s="67"/>
      <c r="R506" s="67"/>
      <c r="S506" s="66"/>
      <c r="T506" s="66"/>
    </row>
    <row r="507" spans="1:20" ht="19.5" thickBot="1" x14ac:dyDescent="0.3">
      <c r="A507" s="65" t="str">
        <f>Oferta!C508</f>
        <v>KKGK10HP35F</v>
      </c>
      <c r="B507" s="66"/>
      <c r="C507" s="37">
        <v>5902012641026</v>
      </c>
      <c r="D507" s="66">
        <v>6</v>
      </c>
      <c r="E507" s="66">
        <v>3.5999999999999997E-2</v>
      </c>
      <c r="F507" s="67">
        <v>20</v>
      </c>
      <c r="G507" s="67">
        <v>120</v>
      </c>
      <c r="H507" s="67">
        <v>195</v>
      </c>
      <c r="I507" s="67">
        <v>5902012645710</v>
      </c>
      <c r="J507" s="67">
        <v>8</v>
      </c>
      <c r="K507" s="67">
        <f t="shared" si="26"/>
        <v>48</v>
      </c>
      <c r="L507" s="66">
        <f t="shared" si="27"/>
        <v>0.28799999999999998</v>
      </c>
      <c r="M507" s="66" t="s">
        <v>1302</v>
      </c>
      <c r="N507" s="66" t="s">
        <v>1295</v>
      </c>
      <c r="O507" s="67"/>
      <c r="P507" s="67"/>
      <c r="Q507" s="67"/>
      <c r="R507" s="67"/>
      <c r="S507" s="66"/>
      <c r="T507" s="66"/>
    </row>
    <row r="508" spans="1:20" ht="19.5" thickBot="1" x14ac:dyDescent="0.3">
      <c r="A508" s="65" t="str">
        <f>Oferta!C509</f>
        <v>KKGK10HS35F</v>
      </c>
      <c r="B508" s="66"/>
      <c r="C508" s="37">
        <v>5902012641033</v>
      </c>
      <c r="D508" s="66">
        <v>6</v>
      </c>
      <c r="E508" s="66">
        <v>4.1000000000000002E-2</v>
      </c>
      <c r="F508" s="67">
        <v>20</v>
      </c>
      <c r="G508" s="67">
        <v>120</v>
      </c>
      <c r="H508" s="67">
        <v>195</v>
      </c>
      <c r="I508" s="67">
        <v>5902012645727</v>
      </c>
      <c r="J508" s="67">
        <v>8</v>
      </c>
      <c r="K508" s="67">
        <f t="shared" si="26"/>
        <v>48</v>
      </c>
      <c r="L508" s="66">
        <f t="shared" si="27"/>
        <v>0.32800000000000001</v>
      </c>
      <c r="M508" s="66" t="s">
        <v>1302</v>
      </c>
      <c r="N508" s="66" t="s">
        <v>1295</v>
      </c>
      <c r="O508" s="67"/>
      <c r="P508" s="67"/>
      <c r="Q508" s="67"/>
      <c r="R508" s="67"/>
      <c r="S508" s="66"/>
      <c r="T508" s="66"/>
    </row>
    <row r="509" spans="1:20" ht="18.75" x14ac:dyDescent="0.25">
      <c r="A509" s="57" t="str">
        <f>Oferta!C510</f>
        <v>LDK1080PTZ400</v>
      </c>
      <c r="B509" s="78">
        <v>73170060</v>
      </c>
      <c r="C509" s="22">
        <v>5902012642573</v>
      </c>
      <c r="D509" s="61">
        <v>400</v>
      </c>
      <c r="E509" s="61">
        <v>0</v>
      </c>
      <c r="F509" s="62">
        <v>400</v>
      </c>
      <c r="G509" s="62">
        <v>300</v>
      </c>
      <c r="H509" s="62">
        <v>320</v>
      </c>
      <c r="I509" s="62"/>
      <c r="J509" s="62"/>
      <c r="K509" s="62"/>
      <c r="L509" s="61"/>
      <c r="M509" s="61"/>
      <c r="N509" s="61"/>
      <c r="O509" s="62"/>
      <c r="P509" s="62"/>
      <c r="Q509" s="62"/>
      <c r="R509" s="62"/>
      <c r="S509" s="61"/>
      <c r="T509" s="61"/>
    </row>
    <row r="510" spans="1:20" ht="18.75" x14ac:dyDescent="0.25">
      <c r="A510" s="53" t="str">
        <f>Oferta!C511</f>
        <v>LDK1090PTZ400</v>
      </c>
      <c r="B510" s="54">
        <v>73170060</v>
      </c>
      <c r="C510" s="16">
        <v>5902012642580</v>
      </c>
      <c r="D510" s="54">
        <v>400</v>
      </c>
      <c r="E510" s="54">
        <v>0</v>
      </c>
      <c r="F510" s="55">
        <v>400</v>
      </c>
      <c r="G510" s="55">
        <v>300</v>
      </c>
      <c r="H510" s="55">
        <v>320</v>
      </c>
      <c r="I510" s="55"/>
      <c r="J510" s="55"/>
      <c r="K510" s="55"/>
      <c r="L510" s="54"/>
      <c r="M510" s="54"/>
      <c r="N510" s="54"/>
      <c r="O510" s="55"/>
      <c r="P510" s="55"/>
      <c r="Q510" s="55"/>
      <c r="R510" s="55"/>
      <c r="S510" s="54"/>
      <c r="T510" s="54"/>
    </row>
    <row r="511" spans="1:20" ht="18.75" x14ac:dyDescent="0.25">
      <c r="A511" s="53" t="str">
        <f>Oferta!C512</f>
        <v>LDK10100PTZ350</v>
      </c>
      <c r="B511" s="54">
        <v>73170060</v>
      </c>
      <c r="C511" s="16">
        <v>5902012646212</v>
      </c>
      <c r="D511" s="54">
        <v>350</v>
      </c>
      <c r="E511" s="54">
        <v>8.35</v>
      </c>
      <c r="F511" s="55">
        <v>400</v>
      </c>
      <c r="G511" s="55">
        <v>300</v>
      </c>
      <c r="H511" s="55">
        <v>320</v>
      </c>
      <c r="I511" s="55"/>
      <c r="J511" s="55"/>
      <c r="K511" s="55"/>
      <c r="L511" s="54"/>
      <c r="M511" s="54"/>
      <c r="N511" s="54"/>
      <c r="O511" s="55"/>
      <c r="P511" s="55"/>
      <c r="Q511" s="55"/>
      <c r="R511" s="55"/>
      <c r="S511" s="54"/>
      <c r="T511" s="54"/>
    </row>
    <row r="512" spans="1:20" ht="18.75" x14ac:dyDescent="0.25">
      <c r="A512" s="53" t="str">
        <f>Oferta!C513</f>
        <v>LDK10120PTZ300</v>
      </c>
      <c r="B512" s="54">
        <v>73170060</v>
      </c>
      <c r="C512" s="16">
        <v>5902012641187</v>
      </c>
      <c r="D512" s="54">
        <v>300</v>
      </c>
      <c r="E512" s="54">
        <v>8.59</v>
      </c>
      <c r="F512" s="55">
        <v>400</v>
      </c>
      <c r="G512" s="55">
        <v>300</v>
      </c>
      <c r="H512" s="55">
        <v>320</v>
      </c>
      <c r="I512" s="55"/>
      <c r="J512" s="55"/>
      <c r="K512" s="55"/>
      <c r="L512" s="54"/>
      <c r="M512" s="54"/>
      <c r="N512" s="54"/>
      <c r="O512" s="55"/>
      <c r="P512" s="55"/>
      <c r="Q512" s="55"/>
      <c r="R512" s="55"/>
      <c r="S512" s="54"/>
      <c r="T512" s="54"/>
    </row>
    <row r="513" spans="1:20" ht="18.75" x14ac:dyDescent="0.25">
      <c r="A513" s="53" t="str">
        <f>Oferta!C514</f>
        <v>LDK10140PTZ250</v>
      </c>
      <c r="B513" s="54">
        <v>73170060</v>
      </c>
      <c r="C513" s="16">
        <v>5902012641194</v>
      </c>
      <c r="D513" s="54">
        <v>250</v>
      </c>
      <c r="E513" s="54">
        <v>8.2899999999999991</v>
      </c>
      <c r="F513" s="55">
        <v>400</v>
      </c>
      <c r="G513" s="55">
        <v>300</v>
      </c>
      <c r="H513" s="55">
        <v>320</v>
      </c>
      <c r="I513" s="55"/>
      <c r="J513" s="55"/>
      <c r="K513" s="55"/>
      <c r="L513" s="54"/>
      <c r="M513" s="54"/>
      <c r="N513" s="54"/>
      <c r="O513" s="55"/>
      <c r="P513" s="55"/>
      <c r="Q513" s="55"/>
      <c r="R513" s="55"/>
      <c r="S513" s="54"/>
      <c r="T513" s="54"/>
    </row>
    <row r="514" spans="1:20" ht="18.75" x14ac:dyDescent="0.25">
      <c r="A514" s="53" t="str">
        <f>Oferta!C515</f>
        <v>LDK10160PTZ200</v>
      </c>
      <c r="B514" s="54">
        <v>73170060</v>
      </c>
      <c r="C514" s="16">
        <v>5902012641200</v>
      </c>
      <c r="D514" s="54">
        <v>200</v>
      </c>
      <c r="E514" s="54">
        <v>7.16</v>
      </c>
      <c r="F514" s="55">
        <v>400</v>
      </c>
      <c r="G514" s="55">
        <v>300</v>
      </c>
      <c r="H514" s="55">
        <v>320</v>
      </c>
      <c r="I514" s="55"/>
      <c r="J514" s="55"/>
      <c r="K514" s="55"/>
      <c r="L514" s="54"/>
      <c r="M514" s="54"/>
      <c r="N514" s="54"/>
      <c r="O514" s="55"/>
      <c r="P514" s="55"/>
      <c r="Q514" s="55"/>
      <c r="R514" s="55"/>
      <c r="S514" s="54"/>
      <c r="T514" s="54"/>
    </row>
    <row r="515" spans="1:20" ht="18.75" x14ac:dyDescent="0.25">
      <c r="A515" s="53" t="str">
        <f>Oferta!C516</f>
        <v>LDK10180PTZ200</v>
      </c>
      <c r="B515" s="54">
        <v>73170060</v>
      </c>
      <c r="C515" s="16">
        <v>5902012641217</v>
      </c>
      <c r="D515" s="54">
        <v>200</v>
      </c>
      <c r="E515" s="54">
        <v>7.78</v>
      </c>
      <c r="F515" s="55">
        <v>400</v>
      </c>
      <c r="G515" s="55">
        <v>300</v>
      </c>
      <c r="H515" s="55">
        <v>320</v>
      </c>
      <c r="I515" s="55"/>
      <c r="J515" s="55"/>
      <c r="K515" s="55"/>
      <c r="L515" s="54"/>
      <c r="M515" s="54"/>
      <c r="N515" s="54"/>
      <c r="O515" s="55"/>
      <c r="P515" s="55"/>
      <c r="Q515" s="55"/>
      <c r="R515" s="55"/>
      <c r="S515" s="54"/>
      <c r="T515" s="54"/>
    </row>
    <row r="516" spans="1:20" ht="18.75" x14ac:dyDescent="0.25">
      <c r="A516" s="53" t="str">
        <f>Oferta!C517</f>
        <v>LDK10200PTZ150</v>
      </c>
      <c r="B516" s="54">
        <v>73170060</v>
      </c>
      <c r="C516" s="16">
        <v>5902012641224</v>
      </c>
      <c r="D516" s="54">
        <v>150</v>
      </c>
      <c r="E516" s="54">
        <v>6.63</v>
      </c>
      <c r="F516" s="55">
        <v>400</v>
      </c>
      <c r="G516" s="55">
        <v>300</v>
      </c>
      <c r="H516" s="55">
        <v>320</v>
      </c>
      <c r="I516" s="55"/>
      <c r="J516" s="55"/>
      <c r="K516" s="55"/>
      <c r="L516" s="54"/>
      <c r="M516" s="54"/>
      <c r="N516" s="54"/>
      <c r="O516" s="55"/>
      <c r="P516" s="55"/>
      <c r="Q516" s="55"/>
      <c r="R516" s="55"/>
      <c r="S516" s="54"/>
      <c r="T516" s="54"/>
    </row>
    <row r="517" spans="1:20" ht="18.75" x14ac:dyDescent="0.25">
      <c r="A517" s="53" t="str">
        <f>Oferta!C518</f>
        <v>LDK10220PTZ150</v>
      </c>
      <c r="B517" s="54">
        <v>73170060</v>
      </c>
      <c r="C517" s="16">
        <v>5902012641231</v>
      </c>
      <c r="D517" s="54">
        <v>150</v>
      </c>
      <c r="E517" s="54">
        <v>7.04</v>
      </c>
      <c r="F517" s="55">
        <v>400</v>
      </c>
      <c r="G517" s="55">
        <v>300</v>
      </c>
      <c r="H517" s="55">
        <v>320</v>
      </c>
      <c r="I517" s="55"/>
      <c r="J517" s="55"/>
      <c r="K517" s="55"/>
      <c r="L517" s="54"/>
      <c r="M517" s="54"/>
      <c r="N517" s="54"/>
      <c r="O517" s="55"/>
      <c r="P517" s="55"/>
      <c r="Q517" s="55"/>
      <c r="R517" s="55"/>
      <c r="S517" s="54"/>
      <c r="T517" s="54"/>
    </row>
    <row r="518" spans="1:20" ht="18.75" x14ac:dyDescent="0.25">
      <c r="A518" s="53" t="str">
        <f>Oferta!C519</f>
        <v>LDK10240PTZ150</v>
      </c>
      <c r="B518" s="54">
        <v>73170060</v>
      </c>
      <c r="C518" s="16">
        <v>5902012641248</v>
      </c>
      <c r="D518" s="54">
        <v>150</v>
      </c>
      <c r="E518" s="54">
        <v>7.41</v>
      </c>
      <c r="F518" s="55">
        <v>400</v>
      </c>
      <c r="G518" s="55">
        <v>300</v>
      </c>
      <c r="H518" s="55">
        <v>320</v>
      </c>
      <c r="I518" s="55"/>
      <c r="J518" s="55"/>
      <c r="K518" s="55"/>
      <c r="L518" s="54"/>
      <c r="M518" s="54"/>
      <c r="N518" s="54"/>
      <c r="O518" s="55"/>
      <c r="P518" s="55"/>
      <c r="Q518" s="55"/>
      <c r="R518" s="55"/>
      <c r="S518" s="54"/>
      <c r="T518" s="54"/>
    </row>
    <row r="519" spans="1:20" ht="18.75" x14ac:dyDescent="0.25">
      <c r="A519" s="53" t="str">
        <f>Oferta!C520</f>
        <v>LDK10260PTZ150</v>
      </c>
      <c r="B519" s="54">
        <v>73170060</v>
      </c>
      <c r="C519" s="16">
        <v>5902012641255</v>
      </c>
      <c r="D519" s="54">
        <v>150</v>
      </c>
      <c r="E519" s="54">
        <v>7.96</v>
      </c>
      <c r="F519" s="55">
        <v>400</v>
      </c>
      <c r="G519" s="55">
        <v>300</v>
      </c>
      <c r="H519" s="55">
        <v>320</v>
      </c>
      <c r="I519" s="55"/>
      <c r="J519" s="55"/>
      <c r="K519" s="55"/>
      <c r="L519" s="54"/>
      <c r="M519" s="54"/>
      <c r="N519" s="54"/>
      <c r="O519" s="55"/>
      <c r="P519" s="55"/>
      <c r="Q519" s="55"/>
      <c r="R519" s="55"/>
      <c r="S519" s="54"/>
      <c r="T519" s="54"/>
    </row>
    <row r="520" spans="1:20" ht="18.75" x14ac:dyDescent="0.25">
      <c r="A520" s="53" t="str">
        <f>Oferta!C521</f>
        <v>LDK10280PTZ100</v>
      </c>
      <c r="B520" s="54">
        <v>73170060</v>
      </c>
      <c r="C520" s="16">
        <v>5902012641262</v>
      </c>
      <c r="D520" s="54">
        <v>100</v>
      </c>
      <c r="E520" s="54">
        <v>5.8</v>
      </c>
      <c r="F520" s="55">
        <v>400</v>
      </c>
      <c r="G520" s="55">
        <v>300</v>
      </c>
      <c r="H520" s="55">
        <v>320</v>
      </c>
      <c r="I520" s="55"/>
      <c r="J520" s="55"/>
      <c r="K520" s="55"/>
      <c r="L520" s="54"/>
      <c r="M520" s="54"/>
      <c r="N520" s="54"/>
      <c r="O520" s="55"/>
      <c r="P520" s="55"/>
      <c r="Q520" s="55"/>
      <c r="R520" s="55"/>
      <c r="S520" s="54"/>
      <c r="T520" s="54"/>
    </row>
    <row r="521" spans="1:20" ht="18.75" x14ac:dyDescent="0.25">
      <c r="A521" s="53" t="str">
        <f>Oferta!C522</f>
        <v>LDK10300PTZ100</v>
      </c>
      <c r="B521" s="54">
        <v>73170060</v>
      </c>
      <c r="C521" s="16">
        <v>5902012641279</v>
      </c>
      <c r="D521" s="54">
        <v>100</v>
      </c>
      <c r="E521" s="54">
        <v>6.16</v>
      </c>
      <c r="F521" s="55">
        <v>400</v>
      </c>
      <c r="G521" s="55">
        <v>300</v>
      </c>
      <c r="H521" s="55">
        <v>320</v>
      </c>
      <c r="I521" s="55"/>
      <c r="J521" s="55"/>
      <c r="K521" s="55"/>
      <c r="L521" s="54"/>
      <c r="M521" s="54"/>
      <c r="N521" s="54"/>
      <c r="O521" s="55"/>
      <c r="P521" s="55"/>
      <c r="Q521" s="55"/>
      <c r="R521" s="55"/>
      <c r="S521" s="54"/>
      <c r="T521" s="54"/>
    </row>
    <row r="522" spans="1:20" ht="18.75" x14ac:dyDescent="0.25">
      <c r="A522" s="53" t="str">
        <f>Oferta!C523</f>
        <v>LDK10340PTZ100</v>
      </c>
      <c r="B522" s="54">
        <v>73170060</v>
      </c>
      <c r="C522" s="16">
        <v>5902012641392</v>
      </c>
      <c r="D522" s="54">
        <v>100</v>
      </c>
      <c r="E522" s="54">
        <v>7.03</v>
      </c>
      <c r="F522" s="55">
        <v>400</v>
      </c>
      <c r="G522" s="55">
        <v>300</v>
      </c>
      <c r="H522" s="55">
        <v>320</v>
      </c>
      <c r="I522" s="55"/>
      <c r="J522" s="55"/>
      <c r="K522" s="55"/>
      <c r="L522" s="54"/>
      <c r="M522" s="54"/>
      <c r="N522" s="54"/>
      <c r="O522" s="55"/>
      <c r="P522" s="55"/>
      <c r="Q522" s="55"/>
      <c r="R522" s="55"/>
      <c r="S522" s="54"/>
      <c r="T522" s="54"/>
    </row>
    <row r="523" spans="1:20" ht="18.75" x14ac:dyDescent="0.25">
      <c r="A523" s="53" t="str">
        <f>Oferta!C524</f>
        <v>LDK10380PTZ50</v>
      </c>
      <c r="B523" s="54">
        <v>73170060</v>
      </c>
      <c r="C523" s="16">
        <v>5902012642559</v>
      </c>
      <c r="D523" s="54">
        <v>50</v>
      </c>
      <c r="E523" s="54">
        <v>4.12</v>
      </c>
      <c r="F523" s="55">
        <v>600</v>
      </c>
      <c r="G523" s="55">
        <v>200</v>
      </c>
      <c r="H523" s="55">
        <v>200</v>
      </c>
      <c r="I523" s="55"/>
      <c r="J523" s="55"/>
      <c r="K523" s="55"/>
      <c r="L523" s="54"/>
      <c r="M523" s="54"/>
      <c r="N523" s="54"/>
      <c r="O523" s="55"/>
      <c r="P523" s="55"/>
      <c r="Q523" s="55"/>
      <c r="R523" s="55"/>
      <c r="S523" s="54"/>
      <c r="T523" s="54"/>
    </row>
    <row r="524" spans="1:20" ht="19.5" thickBot="1" x14ac:dyDescent="0.3">
      <c r="A524" s="56" t="str">
        <f>Oferta!C525</f>
        <v>LDK10420PTZ50</v>
      </c>
      <c r="B524" s="59">
        <v>73170060</v>
      </c>
      <c r="C524" s="32">
        <v>5902012642566</v>
      </c>
      <c r="D524" s="59">
        <v>50</v>
      </c>
      <c r="E524" s="59">
        <v>4.3600000000000003</v>
      </c>
      <c r="F524" s="60">
        <v>600</v>
      </c>
      <c r="G524" s="60">
        <v>200</v>
      </c>
      <c r="H524" s="60">
        <v>200</v>
      </c>
      <c r="I524" s="60"/>
      <c r="J524" s="60"/>
      <c r="K524" s="60"/>
      <c r="L524" s="59"/>
      <c r="M524" s="59"/>
      <c r="N524" s="59"/>
      <c r="O524" s="60"/>
      <c r="P524" s="60"/>
      <c r="Q524" s="60"/>
      <c r="R524" s="60"/>
      <c r="S524" s="59"/>
      <c r="T524" s="59"/>
    </row>
    <row r="525" spans="1:20" ht="18.75" x14ac:dyDescent="0.25">
      <c r="A525" s="57" t="str">
        <f>Oferta!C526</f>
        <v>LDK10120PTZ100</v>
      </c>
      <c r="B525" s="78">
        <v>73170060</v>
      </c>
      <c r="C525" s="22">
        <v>5907418877291</v>
      </c>
      <c r="D525" s="61">
        <v>100</v>
      </c>
      <c r="E525" s="61">
        <v>3.07</v>
      </c>
      <c r="F525" s="62">
        <v>400</v>
      </c>
      <c r="G525" s="62">
        <v>300</v>
      </c>
      <c r="H525" s="62">
        <v>200</v>
      </c>
      <c r="I525" s="62"/>
      <c r="J525" s="62"/>
      <c r="K525" s="62"/>
      <c r="L525" s="61"/>
      <c r="M525" s="61"/>
      <c r="N525" s="61"/>
      <c r="O525" s="62"/>
      <c r="P525" s="62"/>
      <c r="Q525" s="62"/>
      <c r="R525" s="62"/>
      <c r="S525" s="61"/>
      <c r="T525" s="61"/>
    </row>
    <row r="526" spans="1:20" ht="18.75" x14ac:dyDescent="0.25">
      <c r="A526" s="53" t="str">
        <f>Oferta!C527</f>
        <v>LDK10140PTZ100</v>
      </c>
      <c r="B526" s="54">
        <v>73170060</v>
      </c>
      <c r="C526" s="16">
        <v>5907418877307</v>
      </c>
      <c r="D526" s="54">
        <v>100</v>
      </c>
      <c r="E526" s="54">
        <v>3.51</v>
      </c>
      <c r="F526" s="55">
        <v>400</v>
      </c>
      <c r="G526" s="55">
        <v>300</v>
      </c>
      <c r="H526" s="55">
        <v>200</v>
      </c>
      <c r="I526" s="55"/>
      <c r="J526" s="55"/>
      <c r="K526" s="55"/>
      <c r="L526" s="54"/>
      <c r="M526" s="54"/>
      <c r="N526" s="54"/>
      <c r="O526" s="55"/>
      <c r="P526" s="55"/>
      <c r="Q526" s="55"/>
      <c r="R526" s="55"/>
      <c r="S526" s="54"/>
      <c r="T526" s="54"/>
    </row>
    <row r="527" spans="1:20" ht="18.75" x14ac:dyDescent="0.25">
      <c r="A527" s="53" t="str">
        <f>Oferta!C528</f>
        <v>LDK10160PTZ75</v>
      </c>
      <c r="B527" s="54">
        <v>73170060</v>
      </c>
      <c r="C527" s="16">
        <v>5907418877314</v>
      </c>
      <c r="D527" s="54">
        <v>75</v>
      </c>
      <c r="E527" s="54">
        <v>2.9</v>
      </c>
      <c r="F527" s="55">
        <v>400</v>
      </c>
      <c r="G527" s="55">
        <v>300</v>
      </c>
      <c r="H527" s="55">
        <v>200</v>
      </c>
      <c r="I527" s="55"/>
      <c r="J527" s="55"/>
      <c r="K527" s="55"/>
      <c r="L527" s="54"/>
      <c r="M527" s="54"/>
      <c r="N527" s="54"/>
      <c r="O527" s="55"/>
      <c r="P527" s="55"/>
      <c r="Q527" s="55"/>
      <c r="R527" s="55"/>
      <c r="S527" s="54"/>
      <c r="T527" s="54"/>
    </row>
    <row r="528" spans="1:20" ht="18.75" x14ac:dyDescent="0.25">
      <c r="A528" s="53" t="str">
        <f>Oferta!C529</f>
        <v>LDK10180PTZ75</v>
      </c>
      <c r="B528" s="54">
        <v>73170060</v>
      </c>
      <c r="C528" s="16">
        <v>5907418877321</v>
      </c>
      <c r="D528" s="54">
        <v>75</v>
      </c>
      <c r="E528" s="54">
        <v>3.07</v>
      </c>
      <c r="F528" s="55">
        <v>400</v>
      </c>
      <c r="G528" s="55">
        <v>300</v>
      </c>
      <c r="H528" s="55">
        <v>200</v>
      </c>
      <c r="I528" s="55"/>
      <c r="J528" s="55"/>
      <c r="K528" s="55"/>
      <c r="L528" s="54"/>
      <c r="M528" s="54"/>
      <c r="N528" s="54"/>
      <c r="O528" s="55"/>
      <c r="P528" s="55"/>
      <c r="Q528" s="55"/>
      <c r="R528" s="55"/>
      <c r="S528" s="54"/>
      <c r="T528" s="54"/>
    </row>
    <row r="529" spans="1:20" ht="18.75" x14ac:dyDescent="0.25">
      <c r="A529" s="53" t="str">
        <f>Oferta!C530</f>
        <v>LDK10200PTZ50</v>
      </c>
      <c r="B529" s="54">
        <v>73170060</v>
      </c>
      <c r="C529" s="16">
        <v>5907418877338</v>
      </c>
      <c r="D529" s="54">
        <v>50</v>
      </c>
      <c r="E529" s="54">
        <v>2.37</v>
      </c>
      <c r="F529" s="55">
        <v>400</v>
      </c>
      <c r="G529" s="55">
        <v>300</v>
      </c>
      <c r="H529" s="55">
        <v>200</v>
      </c>
      <c r="I529" s="55"/>
      <c r="J529" s="55"/>
      <c r="K529" s="55"/>
      <c r="L529" s="54"/>
      <c r="M529" s="54"/>
      <c r="N529" s="54"/>
      <c r="O529" s="55"/>
      <c r="P529" s="55"/>
      <c r="Q529" s="55"/>
      <c r="R529" s="55"/>
      <c r="S529" s="54"/>
      <c r="T529" s="54"/>
    </row>
    <row r="530" spans="1:20" ht="18.75" x14ac:dyDescent="0.25">
      <c r="A530" s="53" t="str">
        <f>Oferta!C531</f>
        <v>LDK10220PTZ50</v>
      </c>
      <c r="B530" s="54">
        <v>73170060</v>
      </c>
      <c r="C530" s="16">
        <v>5907418877345</v>
      </c>
      <c r="D530" s="54">
        <v>50</v>
      </c>
      <c r="E530" s="54">
        <v>2.5299999999999998</v>
      </c>
      <c r="F530" s="55">
        <v>400</v>
      </c>
      <c r="G530" s="55">
        <v>300</v>
      </c>
      <c r="H530" s="55">
        <v>200</v>
      </c>
      <c r="I530" s="55"/>
      <c r="J530" s="55"/>
      <c r="K530" s="55"/>
      <c r="L530" s="54"/>
      <c r="M530" s="54"/>
      <c r="N530" s="54"/>
      <c r="O530" s="55"/>
      <c r="P530" s="55"/>
      <c r="Q530" s="55"/>
      <c r="R530" s="55"/>
      <c r="S530" s="54"/>
      <c r="T530" s="54"/>
    </row>
    <row r="531" spans="1:20" ht="18.75" x14ac:dyDescent="0.25">
      <c r="A531" s="53" t="str">
        <f>Oferta!C532</f>
        <v>LDK10240PTZ50</v>
      </c>
      <c r="B531" s="54">
        <v>73170060</v>
      </c>
      <c r="C531" s="16">
        <v>5907418877352</v>
      </c>
      <c r="D531" s="54">
        <v>50</v>
      </c>
      <c r="E531" s="54">
        <v>2.68</v>
      </c>
      <c r="F531" s="55">
        <v>400</v>
      </c>
      <c r="G531" s="55">
        <v>300</v>
      </c>
      <c r="H531" s="55">
        <v>200</v>
      </c>
      <c r="I531" s="55"/>
      <c r="J531" s="55"/>
      <c r="K531" s="55"/>
      <c r="L531" s="54"/>
      <c r="M531" s="54"/>
      <c r="N531" s="54"/>
      <c r="O531" s="55"/>
      <c r="P531" s="55"/>
      <c r="Q531" s="55"/>
      <c r="R531" s="55"/>
      <c r="S531" s="54"/>
      <c r="T531" s="54"/>
    </row>
    <row r="532" spans="1:20" ht="18.75" x14ac:dyDescent="0.25">
      <c r="A532" s="53" t="str">
        <f>Oferta!C533</f>
        <v>LDK10260PTZ50</v>
      </c>
      <c r="B532" s="54">
        <v>73170060</v>
      </c>
      <c r="C532" s="16">
        <v>5907418877369</v>
      </c>
      <c r="D532" s="54">
        <v>50</v>
      </c>
      <c r="E532" s="54">
        <v>2.86</v>
      </c>
      <c r="F532" s="55">
        <v>400</v>
      </c>
      <c r="G532" s="55">
        <v>300</v>
      </c>
      <c r="H532" s="55">
        <v>200</v>
      </c>
      <c r="I532" s="55"/>
      <c r="J532" s="55"/>
      <c r="K532" s="55"/>
      <c r="L532" s="54"/>
      <c r="M532" s="54"/>
      <c r="N532" s="54"/>
      <c r="O532" s="55"/>
      <c r="P532" s="55"/>
      <c r="Q532" s="55"/>
      <c r="R532" s="55"/>
      <c r="S532" s="54"/>
      <c r="T532" s="54"/>
    </row>
    <row r="533" spans="1:20" ht="18.75" x14ac:dyDescent="0.25">
      <c r="A533" s="53" t="str">
        <f>Oferta!C534</f>
        <v>LDK10280PTZ50</v>
      </c>
      <c r="B533" s="54">
        <v>73170060</v>
      </c>
      <c r="C533" s="16">
        <v>5907418877376</v>
      </c>
      <c r="D533" s="54">
        <v>50</v>
      </c>
      <c r="E533" s="54">
        <v>3.07</v>
      </c>
      <c r="F533" s="55">
        <v>400</v>
      </c>
      <c r="G533" s="55">
        <v>300</v>
      </c>
      <c r="H533" s="55">
        <v>200</v>
      </c>
      <c r="I533" s="55"/>
      <c r="J533" s="55"/>
      <c r="K533" s="55"/>
      <c r="L533" s="54"/>
      <c r="M533" s="54"/>
      <c r="N533" s="54"/>
      <c r="O533" s="55"/>
      <c r="P533" s="55"/>
      <c r="Q533" s="55"/>
      <c r="R533" s="55"/>
      <c r="S533" s="54"/>
      <c r="T533" s="54"/>
    </row>
    <row r="534" spans="1:20" ht="19.5" thickBot="1" x14ac:dyDescent="0.3">
      <c r="A534" s="58" t="str">
        <f>Oferta!C535</f>
        <v>LDK10300PTZ50</v>
      </c>
      <c r="B534" s="63">
        <v>73170060</v>
      </c>
      <c r="C534" s="27">
        <v>5907418877383</v>
      </c>
      <c r="D534" s="63">
        <v>50</v>
      </c>
      <c r="E534" s="63">
        <v>3.2</v>
      </c>
      <c r="F534" s="64">
        <v>400</v>
      </c>
      <c r="G534" s="64">
        <v>300</v>
      </c>
      <c r="H534" s="64">
        <v>200</v>
      </c>
      <c r="I534" s="64"/>
      <c r="J534" s="64"/>
      <c r="K534" s="64"/>
      <c r="L534" s="63"/>
      <c r="M534" s="63"/>
      <c r="N534" s="63"/>
      <c r="O534" s="64"/>
      <c r="P534" s="64"/>
      <c r="Q534" s="64"/>
      <c r="R534" s="64"/>
      <c r="S534" s="63"/>
      <c r="T534" s="63"/>
    </row>
    <row r="535" spans="1:20" ht="18.75" x14ac:dyDescent="0.25">
      <c r="A535" s="57" t="str">
        <f>Oferta!C536</f>
        <v>LDK1080PTN400</v>
      </c>
      <c r="B535" s="78">
        <v>73170060</v>
      </c>
      <c r="C535" s="22">
        <v>5902012642603</v>
      </c>
      <c r="D535" s="61">
        <v>400</v>
      </c>
      <c r="E535" s="61">
        <v>0</v>
      </c>
      <c r="F535" s="62">
        <v>400</v>
      </c>
      <c r="G535" s="62">
        <v>300</v>
      </c>
      <c r="H535" s="62">
        <v>320</v>
      </c>
      <c r="I535" s="62"/>
      <c r="J535" s="62"/>
      <c r="K535" s="62"/>
      <c r="L535" s="61"/>
      <c r="M535" s="61"/>
      <c r="N535" s="61"/>
      <c r="O535" s="62"/>
      <c r="P535" s="62"/>
      <c r="Q535" s="62"/>
      <c r="R535" s="62"/>
      <c r="S535" s="61"/>
      <c r="T535" s="61"/>
    </row>
    <row r="536" spans="1:20" ht="18.75" x14ac:dyDescent="0.25">
      <c r="A536" s="53" t="str">
        <f>Oferta!C537</f>
        <v>LDK1090PTN400</v>
      </c>
      <c r="B536" s="54">
        <v>73170060</v>
      </c>
      <c r="C536" s="16">
        <v>5902012642610</v>
      </c>
      <c r="D536" s="54">
        <v>400</v>
      </c>
      <c r="E536" s="54">
        <v>0</v>
      </c>
      <c r="F536" s="55">
        <v>400</v>
      </c>
      <c r="G536" s="55">
        <v>300</v>
      </c>
      <c r="H536" s="55">
        <v>320</v>
      </c>
      <c r="I536" s="55"/>
      <c r="J536" s="55"/>
      <c r="K536" s="55"/>
      <c r="L536" s="54"/>
      <c r="M536" s="54"/>
      <c r="N536" s="54"/>
      <c r="O536" s="55"/>
      <c r="P536" s="55"/>
      <c r="Q536" s="55"/>
      <c r="R536" s="55"/>
      <c r="S536" s="54"/>
      <c r="T536" s="54"/>
    </row>
    <row r="537" spans="1:20" ht="18.75" x14ac:dyDescent="0.25">
      <c r="A537" s="53" t="str">
        <f>Oferta!C538</f>
        <v>LDK10100PTN350</v>
      </c>
      <c r="B537" s="54">
        <v>73170060</v>
      </c>
      <c r="C537" s="16">
        <v>5902012646205</v>
      </c>
      <c r="D537" s="54">
        <v>350</v>
      </c>
      <c r="E537" s="54">
        <v>8.2899999999999991</v>
      </c>
      <c r="F537" s="55">
        <v>400</v>
      </c>
      <c r="G537" s="55">
        <v>300</v>
      </c>
      <c r="H537" s="55">
        <v>320</v>
      </c>
      <c r="I537" s="55"/>
      <c r="J537" s="55"/>
      <c r="K537" s="55"/>
      <c r="L537" s="54"/>
      <c r="M537" s="54"/>
      <c r="N537" s="54"/>
      <c r="O537" s="55"/>
      <c r="P537" s="55"/>
      <c r="Q537" s="55"/>
      <c r="R537" s="55"/>
      <c r="S537" s="54"/>
      <c r="T537" s="54"/>
    </row>
    <row r="538" spans="1:20" ht="18.75" x14ac:dyDescent="0.25">
      <c r="A538" s="53" t="str">
        <f>Oferta!C539</f>
        <v>LDK10120PTN300</v>
      </c>
      <c r="B538" s="54">
        <v>73170060</v>
      </c>
      <c r="C538" s="16">
        <v>5902012641286</v>
      </c>
      <c r="D538" s="54">
        <v>300</v>
      </c>
      <c r="E538" s="54">
        <v>8.3800000000000008</v>
      </c>
      <c r="F538" s="55">
        <v>400</v>
      </c>
      <c r="G538" s="55">
        <v>300</v>
      </c>
      <c r="H538" s="55">
        <v>320</v>
      </c>
      <c r="I538" s="55"/>
      <c r="J538" s="55"/>
      <c r="K538" s="55"/>
      <c r="L538" s="54"/>
      <c r="M538" s="54"/>
      <c r="N538" s="54"/>
      <c r="O538" s="55"/>
      <c r="P538" s="55"/>
      <c r="Q538" s="55"/>
      <c r="R538" s="55"/>
      <c r="S538" s="54"/>
      <c r="T538" s="54"/>
    </row>
    <row r="539" spans="1:20" ht="18.75" x14ac:dyDescent="0.25">
      <c r="A539" s="53" t="str">
        <f>Oferta!C540</f>
        <v>LDK10140PTN250</v>
      </c>
      <c r="B539" s="54">
        <v>73170060</v>
      </c>
      <c r="C539" s="16">
        <v>5902012641293</v>
      </c>
      <c r="D539" s="54">
        <v>250</v>
      </c>
      <c r="E539" s="54">
        <v>7.78</v>
      </c>
      <c r="F539" s="55">
        <v>400</v>
      </c>
      <c r="G539" s="55">
        <v>300</v>
      </c>
      <c r="H539" s="55">
        <v>320</v>
      </c>
      <c r="I539" s="55"/>
      <c r="J539" s="55"/>
      <c r="K539" s="55"/>
      <c r="L539" s="54"/>
      <c r="M539" s="54"/>
      <c r="N539" s="54"/>
      <c r="O539" s="55"/>
      <c r="P539" s="55"/>
      <c r="Q539" s="55"/>
      <c r="R539" s="55"/>
      <c r="S539" s="54"/>
      <c r="T539" s="54"/>
    </row>
    <row r="540" spans="1:20" ht="18.75" x14ac:dyDescent="0.25">
      <c r="A540" s="53" t="str">
        <f>Oferta!C541</f>
        <v>LDK10160PTN200</v>
      </c>
      <c r="B540" s="54">
        <v>73170060</v>
      </c>
      <c r="C540" s="16">
        <v>5902012641309</v>
      </c>
      <c r="D540" s="54">
        <v>200</v>
      </c>
      <c r="E540" s="54">
        <v>7.09</v>
      </c>
      <c r="F540" s="55">
        <v>400</v>
      </c>
      <c r="G540" s="55">
        <v>300</v>
      </c>
      <c r="H540" s="55">
        <v>320</v>
      </c>
      <c r="I540" s="55"/>
      <c r="J540" s="55"/>
      <c r="K540" s="55"/>
      <c r="L540" s="54"/>
      <c r="M540" s="54"/>
      <c r="N540" s="54"/>
      <c r="O540" s="55"/>
      <c r="P540" s="55"/>
      <c r="Q540" s="55"/>
      <c r="R540" s="55"/>
      <c r="S540" s="54"/>
      <c r="T540" s="54"/>
    </row>
    <row r="541" spans="1:20" ht="18.75" x14ac:dyDescent="0.25">
      <c r="A541" s="53" t="str">
        <f>Oferta!C542</f>
        <v>LDK10180PTN200</v>
      </c>
      <c r="B541" s="54">
        <v>73170060</v>
      </c>
      <c r="C541" s="16">
        <v>5902012641316</v>
      </c>
      <c r="D541" s="54">
        <v>200</v>
      </c>
      <c r="E541" s="54">
        <v>7.66</v>
      </c>
      <c r="F541" s="55">
        <v>400</v>
      </c>
      <c r="G541" s="55">
        <v>300</v>
      </c>
      <c r="H541" s="55">
        <v>320</v>
      </c>
      <c r="I541" s="55"/>
      <c r="J541" s="55"/>
      <c r="K541" s="55"/>
      <c r="L541" s="54"/>
      <c r="M541" s="54"/>
      <c r="N541" s="54"/>
      <c r="O541" s="55"/>
      <c r="P541" s="55"/>
      <c r="Q541" s="55"/>
      <c r="R541" s="55"/>
      <c r="S541" s="54"/>
      <c r="T541" s="54"/>
    </row>
    <row r="542" spans="1:20" ht="18.75" x14ac:dyDescent="0.25">
      <c r="A542" s="53" t="str">
        <f>Oferta!C543</f>
        <v>LDK10200PTN150</v>
      </c>
      <c r="B542" s="54">
        <v>73170060</v>
      </c>
      <c r="C542" s="16">
        <v>5902012641323</v>
      </c>
      <c r="D542" s="54">
        <v>150</v>
      </c>
      <c r="E542" s="54">
        <v>6.46</v>
      </c>
      <c r="F542" s="55">
        <v>400</v>
      </c>
      <c r="G542" s="55">
        <v>300</v>
      </c>
      <c r="H542" s="55">
        <v>320</v>
      </c>
      <c r="I542" s="55"/>
      <c r="J542" s="55"/>
      <c r="K542" s="55"/>
      <c r="L542" s="54"/>
      <c r="M542" s="54"/>
      <c r="N542" s="54"/>
      <c r="O542" s="55"/>
      <c r="P542" s="55"/>
      <c r="Q542" s="55"/>
      <c r="R542" s="55"/>
      <c r="S542" s="54"/>
      <c r="T542" s="54"/>
    </row>
    <row r="543" spans="1:20" ht="18.75" x14ac:dyDescent="0.25">
      <c r="A543" s="53" t="str">
        <f>Oferta!C544</f>
        <v>LDK10220PTN150</v>
      </c>
      <c r="B543" s="54">
        <v>73170060</v>
      </c>
      <c r="C543" s="16">
        <v>5902012641330</v>
      </c>
      <c r="D543" s="54">
        <v>150</v>
      </c>
      <c r="E543" s="54">
        <v>7.04</v>
      </c>
      <c r="F543" s="55">
        <v>400</v>
      </c>
      <c r="G543" s="55">
        <v>300</v>
      </c>
      <c r="H543" s="55">
        <v>320</v>
      </c>
      <c r="I543" s="55"/>
      <c r="J543" s="55"/>
      <c r="K543" s="55"/>
      <c r="L543" s="54"/>
      <c r="M543" s="54"/>
      <c r="N543" s="54"/>
      <c r="O543" s="55"/>
      <c r="P543" s="55"/>
      <c r="Q543" s="55"/>
      <c r="R543" s="55"/>
      <c r="S543" s="54"/>
      <c r="T543" s="54"/>
    </row>
    <row r="544" spans="1:20" ht="18.75" x14ac:dyDescent="0.25">
      <c r="A544" s="53" t="str">
        <f>Oferta!C545</f>
        <v>LDK10240PTN150</v>
      </c>
      <c r="B544" s="54">
        <v>73170060</v>
      </c>
      <c r="C544" s="16">
        <v>5902012641347</v>
      </c>
      <c r="D544" s="54">
        <v>150</v>
      </c>
      <c r="E544" s="54">
        <v>7.24</v>
      </c>
      <c r="F544" s="55">
        <v>400</v>
      </c>
      <c r="G544" s="55">
        <v>300</v>
      </c>
      <c r="H544" s="55">
        <v>320</v>
      </c>
      <c r="I544" s="55"/>
      <c r="J544" s="55"/>
      <c r="K544" s="55"/>
      <c r="L544" s="54"/>
      <c r="M544" s="54"/>
      <c r="N544" s="54"/>
      <c r="O544" s="55"/>
      <c r="P544" s="55"/>
      <c r="Q544" s="55"/>
      <c r="R544" s="55"/>
      <c r="S544" s="54"/>
      <c r="T544" s="54"/>
    </row>
    <row r="545" spans="1:20" ht="18.75" x14ac:dyDescent="0.25">
      <c r="A545" s="53" t="str">
        <f>Oferta!C546</f>
        <v>LDK10260PTN150</v>
      </c>
      <c r="B545" s="54">
        <v>73170060</v>
      </c>
      <c r="C545" s="16">
        <v>5902012641354</v>
      </c>
      <c r="D545" s="54">
        <v>150</v>
      </c>
      <c r="E545" s="54">
        <v>7.99</v>
      </c>
      <c r="F545" s="55">
        <v>400</v>
      </c>
      <c r="G545" s="55">
        <v>300</v>
      </c>
      <c r="H545" s="55">
        <v>320</v>
      </c>
      <c r="I545" s="55"/>
      <c r="J545" s="55"/>
      <c r="K545" s="55"/>
      <c r="L545" s="54"/>
      <c r="M545" s="54"/>
      <c r="N545" s="54"/>
      <c r="O545" s="55"/>
      <c r="P545" s="55"/>
      <c r="Q545" s="55"/>
      <c r="R545" s="55"/>
      <c r="S545" s="54"/>
      <c r="T545" s="54"/>
    </row>
    <row r="546" spans="1:20" ht="18.75" x14ac:dyDescent="0.25">
      <c r="A546" s="53" t="str">
        <f>Oferta!C547</f>
        <v>LDK10280PTN100</v>
      </c>
      <c r="B546" s="54">
        <v>73170060</v>
      </c>
      <c r="C546" s="16">
        <v>5902012641361</v>
      </c>
      <c r="D546" s="54">
        <v>100</v>
      </c>
      <c r="E546" s="54">
        <v>5.76</v>
      </c>
      <c r="F546" s="55">
        <v>400</v>
      </c>
      <c r="G546" s="55">
        <v>300</v>
      </c>
      <c r="H546" s="55">
        <v>320</v>
      </c>
      <c r="I546" s="55"/>
      <c r="J546" s="55"/>
      <c r="K546" s="55"/>
      <c r="L546" s="54"/>
      <c r="M546" s="54"/>
      <c r="N546" s="54"/>
      <c r="O546" s="55"/>
      <c r="P546" s="55"/>
      <c r="Q546" s="55"/>
      <c r="R546" s="55"/>
      <c r="S546" s="54"/>
      <c r="T546" s="54"/>
    </row>
    <row r="547" spans="1:20" ht="18.75" x14ac:dyDescent="0.25">
      <c r="A547" s="53" t="str">
        <f>Oferta!C548</f>
        <v>LDK10300PTN100</v>
      </c>
      <c r="B547" s="54">
        <v>73170060</v>
      </c>
      <c r="C547" s="16">
        <v>5902012641378</v>
      </c>
      <c r="D547" s="54">
        <v>100</v>
      </c>
      <c r="E547" s="54">
        <v>6.14</v>
      </c>
      <c r="F547" s="55">
        <v>400</v>
      </c>
      <c r="G547" s="55">
        <v>300</v>
      </c>
      <c r="H547" s="55">
        <v>320</v>
      </c>
      <c r="I547" s="55"/>
      <c r="J547" s="55"/>
      <c r="K547" s="55"/>
      <c r="L547" s="54"/>
      <c r="M547" s="54"/>
      <c r="N547" s="54"/>
      <c r="O547" s="55"/>
      <c r="P547" s="55"/>
      <c r="Q547" s="55"/>
      <c r="R547" s="55"/>
      <c r="S547" s="54"/>
      <c r="T547" s="54"/>
    </row>
    <row r="548" spans="1:20" ht="18.75" x14ac:dyDescent="0.25">
      <c r="A548" s="53" t="str">
        <f>Oferta!C549</f>
        <v>LDK10340PTN100</v>
      </c>
      <c r="B548" s="54">
        <v>73170060</v>
      </c>
      <c r="C548" s="16">
        <v>5902012641385</v>
      </c>
      <c r="D548" s="54">
        <v>100</v>
      </c>
      <c r="E548" s="54">
        <v>6.93</v>
      </c>
      <c r="F548" s="55">
        <v>400</v>
      </c>
      <c r="G548" s="55">
        <v>300</v>
      </c>
      <c r="H548" s="55">
        <v>320</v>
      </c>
      <c r="I548" s="55"/>
      <c r="J548" s="55"/>
      <c r="K548" s="55"/>
      <c r="L548" s="54"/>
      <c r="M548" s="54"/>
      <c r="N548" s="54"/>
      <c r="O548" s="55"/>
      <c r="P548" s="55"/>
      <c r="Q548" s="55"/>
      <c r="R548" s="55"/>
      <c r="S548" s="54"/>
      <c r="T548" s="54"/>
    </row>
    <row r="549" spans="1:20" ht="18.75" x14ac:dyDescent="0.25">
      <c r="A549" s="53" t="str">
        <f>Oferta!C550</f>
        <v>LDK10380PTN50</v>
      </c>
      <c r="B549" s="54">
        <v>73170060</v>
      </c>
      <c r="C549" s="16">
        <v>5902012642535</v>
      </c>
      <c r="D549" s="54">
        <v>50</v>
      </c>
      <c r="E549" s="54">
        <v>4.09</v>
      </c>
      <c r="F549" s="55">
        <v>600</v>
      </c>
      <c r="G549" s="55">
        <v>200</v>
      </c>
      <c r="H549" s="55">
        <v>200</v>
      </c>
      <c r="I549" s="55"/>
      <c r="J549" s="55"/>
      <c r="K549" s="55"/>
      <c r="L549" s="54"/>
      <c r="M549" s="54"/>
      <c r="N549" s="54"/>
      <c r="O549" s="55"/>
      <c r="P549" s="55"/>
      <c r="Q549" s="55"/>
      <c r="R549" s="55"/>
      <c r="S549" s="54"/>
      <c r="T549" s="54"/>
    </row>
    <row r="550" spans="1:20" ht="19.5" thickBot="1" x14ac:dyDescent="0.3">
      <c r="A550" s="56" t="str">
        <f>Oferta!C551</f>
        <v>LDK10420PTN50</v>
      </c>
      <c r="B550" s="59">
        <v>73170060</v>
      </c>
      <c r="C550" s="32">
        <v>5902012642542</v>
      </c>
      <c r="D550" s="59">
        <v>50</v>
      </c>
      <c r="E550" s="59">
        <v>4.3899999999999997</v>
      </c>
      <c r="F550" s="60">
        <v>600</v>
      </c>
      <c r="G550" s="60">
        <v>200</v>
      </c>
      <c r="H550" s="60">
        <v>200</v>
      </c>
      <c r="I550" s="60"/>
      <c r="J550" s="60"/>
      <c r="K550" s="60"/>
      <c r="L550" s="59"/>
      <c r="M550" s="59"/>
      <c r="N550" s="59"/>
      <c r="O550" s="60"/>
      <c r="P550" s="60"/>
      <c r="Q550" s="60"/>
      <c r="R550" s="60"/>
      <c r="S550" s="59"/>
      <c r="T550" s="59"/>
    </row>
    <row r="551" spans="1:20" ht="18.75" x14ac:dyDescent="0.25">
      <c r="A551" s="57" t="str">
        <f>Oferta!C552</f>
        <v>LDK10120PTN100</v>
      </c>
      <c r="B551" s="78">
        <v>73170060</v>
      </c>
      <c r="C551" s="22">
        <v>5907418877390</v>
      </c>
      <c r="D551" s="61">
        <v>100</v>
      </c>
      <c r="E551" s="61">
        <v>3.11</v>
      </c>
      <c r="F551" s="62">
        <v>400</v>
      </c>
      <c r="G551" s="62">
        <v>300</v>
      </c>
      <c r="H551" s="62">
        <v>200</v>
      </c>
      <c r="I551" s="62"/>
      <c r="J551" s="62"/>
      <c r="K551" s="62"/>
      <c r="L551" s="61"/>
      <c r="M551" s="61"/>
      <c r="N551" s="61"/>
      <c r="O551" s="62"/>
      <c r="P551" s="62"/>
      <c r="Q551" s="62"/>
      <c r="R551" s="62"/>
      <c r="S551" s="61"/>
      <c r="T551" s="61"/>
    </row>
    <row r="552" spans="1:20" ht="18.75" x14ac:dyDescent="0.25">
      <c r="A552" s="53" t="str">
        <f>Oferta!C553</f>
        <v>LDK10140PTN100</v>
      </c>
      <c r="B552" s="54">
        <v>73170060</v>
      </c>
      <c r="C552" s="16">
        <v>5907418877406</v>
      </c>
      <c r="D552" s="54">
        <v>100</v>
      </c>
      <c r="E552" s="54">
        <v>3.27</v>
      </c>
      <c r="F552" s="55">
        <v>400</v>
      </c>
      <c r="G552" s="55">
        <v>300</v>
      </c>
      <c r="H552" s="55">
        <v>200</v>
      </c>
      <c r="I552" s="55"/>
      <c r="J552" s="55"/>
      <c r="K552" s="55"/>
      <c r="L552" s="54"/>
      <c r="M552" s="54"/>
      <c r="N552" s="54"/>
      <c r="O552" s="55"/>
      <c r="P552" s="55"/>
      <c r="Q552" s="55"/>
      <c r="R552" s="55"/>
      <c r="S552" s="54"/>
      <c r="T552" s="54"/>
    </row>
    <row r="553" spans="1:20" ht="18.75" x14ac:dyDescent="0.25">
      <c r="A553" s="53" t="str">
        <f>Oferta!C554</f>
        <v>LDK10160PTN75</v>
      </c>
      <c r="B553" s="54">
        <v>73170060</v>
      </c>
      <c r="C553" s="16">
        <v>5907418877413</v>
      </c>
      <c r="D553" s="54">
        <v>75</v>
      </c>
      <c r="E553" s="54">
        <v>2.82</v>
      </c>
      <c r="F553" s="55">
        <v>400</v>
      </c>
      <c r="G553" s="55">
        <v>300</v>
      </c>
      <c r="H553" s="55">
        <v>200</v>
      </c>
      <c r="I553" s="55"/>
      <c r="J553" s="55"/>
      <c r="K553" s="55"/>
      <c r="L553" s="54"/>
      <c r="M553" s="54"/>
      <c r="N553" s="54"/>
      <c r="O553" s="55"/>
      <c r="P553" s="55"/>
      <c r="Q553" s="55"/>
      <c r="R553" s="55"/>
      <c r="S553" s="54"/>
      <c r="T553" s="54"/>
    </row>
    <row r="554" spans="1:20" ht="18.75" x14ac:dyDescent="0.25">
      <c r="A554" s="53" t="str">
        <f>Oferta!C555</f>
        <v>LDK10180PTN75</v>
      </c>
      <c r="B554" s="54">
        <v>73170060</v>
      </c>
      <c r="C554" s="16">
        <v>5907418877420</v>
      </c>
      <c r="D554" s="54">
        <v>75</v>
      </c>
      <c r="E554" s="54">
        <v>3.12</v>
      </c>
      <c r="F554" s="55">
        <v>400</v>
      </c>
      <c r="G554" s="55">
        <v>300</v>
      </c>
      <c r="H554" s="55">
        <v>200</v>
      </c>
      <c r="I554" s="55"/>
      <c r="J554" s="55"/>
      <c r="K554" s="55"/>
      <c r="L554" s="54"/>
      <c r="M554" s="54"/>
      <c r="N554" s="54"/>
      <c r="O554" s="55"/>
      <c r="P554" s="55"/>
      <c r="Q554" s="55"/>
      <c r="R554" s="55"/>
      <c r="S554" s="54"/>
      <c r="T554" s="54"/>
    </row>
    <row r="555" spans="1:20" ht="18.75" x14ac:dyDescent="0.25">
      <c r="A555" s="53" t="str">
        <f>Oferta!C556</f>
        <v>LDK10200PTN50</v>
      </c>
      <c r="B555" s="54">
        <v>73170060</v>
      </c>
      <c r="C555" s="16">
        <v>5907418877437</v>
      </c>
      <c r="D555" s="54">
        <v>50</v>
      </c>
      <c r="E555" s="54">
        <v>2.36</v>
      </c>
      <c r="F555" s="55">
        <v>400</v>
      </c>
      <c r="G555" s="55">
        <v>300</v>
      </c>
      <c r="H555" s="55">
        <v>200</v>
      </c>
      <c r="I555" s="55"/>
      <c r="J555" s="55"/>
      <c r="K555" s="55"/>
      <c r="L555" s="54"/>
      <c r="M555" s="54"/>
      <c r="N555" s="54"/>
      <c r="O555" s="55"/>
      <c r="P555" s="55"/>
      <c r="Q555" s="55"/>
      <c r="R555" s="55"/>
      <c r="S555" s="54"/>
      <c r="T555" s="54"/>
    </row>
    <row r="556" spans="1:20" ht="18.75" x14ac:dyDescent="0.25">
      <c r="A556" s="53" t="str">
        <f>Oferta!C557</f>
        <v>LDK10220PTN50</v>
      </c>
      <c r="B556" s="54">
        <v>73170060</v>
      </c>
      <c r="C556" s="16">
        <v>5907418877444</v>
      </c>
      <c r="D556" s="54">
        <v>50</v>
      </c>
      <c r="E556" s="54">
        <v>2.52</v>
      </c>
      <c r="F556" s="55">
        <v>400</v>
      </c>
      <c r="G556" s="55">
        <v>300</v>
      </c>
      <c r="H556" s="55">
        <v>200</v>
      </c>
      <c r="I556" s="55"/>
      <c r="J556" s="55"/>
      <c r="K556" s="55"/>
      <c r="L556" s="54"/>
      <c r="M556" s="54"/>
      <c r="N556" s="54"/>
      <c r="O556" s="55"/>
      <c r="P556" s="55"/>
      <c r="Q556" s="55"/>
      <c r="R556" s="55"/>
      <c r="S556" s="54"/>
      <c r="T556" s="54"/>
    </row>
    <row r="557" spans="1:20" ht="18.75" x14ac:dyDescent="0.25">
      <c r="A557" s="53" t="str">
        <f>Oferta!C558</f>
        <v>LDK10240PTN50</v>
      </c>
      <c r="B557" s="54">
        <v>73170060</v>
      </c>
      <c r="C557" s="16">
        <v>5907418877451</v>
      </c>
      <c r="D557" s="54">
        <v>50</v>
      </c>
      <c r="E557" s="54">
        <v>2.72</v>
      </c>
      <c r="F557" s="55">
        <v>400</v>
      </c>
      <c r="G557" s="55">
        <v>300</v>
      </c>
      <c r="H557" s="55">
        <v>200</v>
      </c>
      <c r="I557" s="55"/>
      <c r="J557" s="55"/>
      <c r="K557" s="55"/>
      <c r="L557" s="54"/>
      <c r="M557" s="54"/>
      <c r="N557" s="54"/>
      <c r="O557" s="55"/>
      <c r="P557" s="55"/>
      <c r="Q557" s="55"/>
      <c r="R557" s="55"/>
      <c r="S557" s="54"/>
      <c r="T557" s="54"/>
    </row>
    <row r="558" spans="1:20" ht="18.75" x14ac:dyDescent="0.25">
      <c r="A558" s="53" t="str">
        <f>Oferta!C559</f>
        <v>LDK10260PTN50</v>
      </c>
      <c r="B558" s="54">
        <v>73170060</v>
      </c>
      <c r="C558" s="16">
        <v>5907418877468</v>
      </c>
      <c r="D558" s="54">
        <v>50</v>
      </c>
      <c r="E558" s="54">
        <v>2.86</v>
      </c>
      <c r="F558" s="55">
        <v>400</v>
      </c>
      <c r="G558" s="55">
        <v>300</v>
      </c>
      <c r="H558" s="55">
        <v>200</v>
      </c>
      <c r="I558" s="55"/>
      <c r="J558" s="55"/>
      <c r="K558" s="55"/>
      <c r="L558" s="54"/>
      <c r="M558" s="54"/>
      <c r="N558" s="54"/>
      <c r="O558" s="55"/>
      <c r="P558" s="55"/>
      <c r="Q558" s="55"/>
      <c r="R558" s="55"/>
      <c r="S558" s="54"/>
      <c r="T558" s="54"/>
    </row>
    <row r="559" spans="1:20" ht="18.75" x14ac:dyDescent="0.25">
      <c r="A559" s="53" t="str">
        <f>Oferta!C560</f>
        <v>LDK10280PTN50</v>
      </c>
      <c r="B559" s="54">
        <v>73170060</v>
      </c>
      <c r="C559" s="16">
        <v>5907418877475</v>
      </c>
      <c r="D559" s="54">
        <v>50</v>
      </c>
      <c r="E559" s="54">
        <v>3</v>
      </c>
      <c r="F559" s="55">
        <v>400</v>
      </c>
      <c r="G559" s="55">
        <v>300</v>
      </c>
      <c r="H559" s="55">
        <v>200</v>
      </c>
      <c r="I559" s="55"/>
      <c r="J559" s="55"/>
      <c r="K559" s="55"/>
      <c r="L559" s="54"/>
      <c r="M559" s="54"/>
      <c r="N559" s="54"/>
      <c r="O559" s="55"/>
      <c r="P559" s="55"/>
      <c r="Q559" s="55"/>
      <c r="R559" s="55"/>
      <c r="S559" s="54"/>
      <c r="T559" s="54"/>
    </row>
    <row r="560" spans="1:20" ht="19.5" thickBot="1" x14ac:dyDescent="0.3">
      <c r="A560" s="58" t="str">
        <f>Oferta!C561</f>
        <v>LDK10300PTN50</v>
      </c>
      <c r="B560" s="63">
        <v>73170060</v>
      </c>
      <c r="C560" s="27">
        <v>5907418877482</v>
      </c>
      <c r="D560" s="63">
        <v>50</v>
      </c>
      <c r="E560" s="63">
        <v>3.27</v>
      </c>
      <c r="F560" s="64">
        <v>400</v>
      </c>
      <c r="G560" s="64">
        <v>300</v>
      </c>
      <c r="H560" s="64">
        <v>200</v>
      </c>
      <c r="I560" s="64"/>
      <c r="J560" s="64"/>
      <c r="K560" s="64"/>
      <c r="L560" s="63"/>
      <c r="M560" s="63"/>
      <c r="N560" s="63"/>
      <c r="O560" s="64"/>
      <c r="P560" s="64"/>
      <c r="Q560" s="64"/>
      <c r="R560" s="64"/>
      <c r="S560" s="63"/>
      <c r="T560" s="63"/>
    </row>
    <row r="561" spans="1:20" ht="18.75" x14ac:dyDescent="0.25">
      <c r="A561" s="57" t="str">
        <f>Oferta!C562</f>
        <v>LZK10100PGZN350</v>
      </c>
      <c r="B561" s="78">
        <v>39269097</v>
      </c>
      <c r="C561" s="22">
        <v>5902012641460</v>
      </c>
      <c r="D561" s="61">
        <v>350</v>
      </c>
      <c r="E561" s="61">
        <v>4.28</v>
      </c>
      <c r="F561" s="62">
        <v>400</v>
      </c>
      <c r="G561" s="62">
        <v>300</v>
      </c>
      <c r="H561" s="62">
        <v>320</v>
      </c>
      <c r="I561" s="62"/>
      <c r="J561" s="62"/>
      <c r="K561" s="62"/>
      <c r="L561" s="61"/>
      <c r="M561" s="61"/>
      <c r="N561" s="61"/>
      <c r="O561" s="62"/>
      <c r="P561" s="62"/>
      <c r="Q561" s="62"/>
      <c r="R561" s="62"/>
      <c r="S561" s="61"/>
      <c r="T561" s="61"/>
    </row>
    <row r="562" spans="1:20" ht="18.75" x14ac:dyDescent="0.25">
      <c r="A562" s="53" t="str">
        <f>Oferta!C563</f>
        <v>LZK10120PGZN300</v>
      </c>
      <c r="B562" s="54">
        <v>39269097</v>
      </c>
      <c r="C562" s="16">
        <v>5902012641477</v>
      </c>
      <c r="D562" s="54">
        <v>300</v>
      </c>
      <c r="E562" s="54">
        <v>4.28</v>
      </c>
      <c r="F562" s="55">
        <v>400</v>
      </c>
      <c r="G562" s="55">
        <v>300</v>
      </c>
      <c r="H562" s="55">
        <v>320</v>
      </c>
      <c r="I562" s="55"/>
      <c r="J562" s="55"/>
      <c r="K562" s="55"/>
      <c r="L562" s="54"/>
      <c r="M562" s="54"/>
      <c r="N562" s="54"/>
      <c r="O562" s="55"/>
      <c r="P562" s="55"/>
      <c r="Q562" s="55"/>
      <c r="R562" s="55"/>
      <c r="S562" s="54"/>
      <c r="T562" s="54"/>
    </row>
    <row r="563" spans="1:20" ht="18.75" x14ac:dyDescent="0.25">
      <c r="A563" s="53" t="str">
        <f>Oferta!C564</f>
        <v>LZK10140PGZN250</v>
      </c>
      <c r="B563" s="54">
        <v>39269097</v>
      </c>
      <c r="C563" s="16">
        <v>5902012641484</v>
      </c>
      <c r="D563" s="54">
        <v>250</v>
      </c>
      <c r="E563" s="54">
        <v>3.93</v>
      </c>
      <c r="F563" s="55">
        <v>400</v>
      </c>
      <c r="G563" s="55">
        <v>300</v>
      </c>
      <c r="H563" s="55">
        <v>320</v>
      </c>
      <c r="I563" s="55"/>
      <c r="J563" s="55"/>
      <c r="K563" s="55"/>
      <c r="L563" s="54"/>
      <c r="M563" s="54"/>
      <c r="N563" s="54"/>
      <c r="O563" s="55"/>
      <c r="P563" s="55"/>
      <c r="Q563" s="55"/>
      <c r="R563" s="55"/>
      <c r="S563" s="54"/>
      <c r="T563" s="54"/>
    </row>
    <row r="564" spans="1:20" ht="18.75" x14ac:dyDescent="0.25">
      <c r="A564" s="53" t="str">
        <f>Oferta!C565</f>
        <v>LZK10160PGZN200</v>
      </c>
      <c r="B564" s="54">
        <v>39269097</v>
      </c>
      <c r="C564" s="16">
        <v>5902012641491</v>
      </c>
      <c r="D564" s="54">
        <v>200</v>
      </c>
      <c r="E564" s="54">
        <v>3.53</v>
      </c>
      <c r="F564" s="55">
        <v>400</v>
      </c>
      <c r="G564" s="55">
        <v>300</v>
      </c>
      <c r="H564" s="55">
        <v>320</v>
      </c>
      <c r="I564" s="55"/>
      <c r="J564" s="55"/>
      <c r="K564" s="55"/>
      <c r="L564" s="54"/>
      <c r="M564" s="54"/>
      <c r="N564" s="54"/>
      <c r="O564" s="55"/>
      <c r="P564" s="55"/>
      <c r="Q564" s="55"/>
      <c r="R564" s="55"/>
      <c r="S564" s="54"/>
      <c r="T564" s="54"/>
    </row>
    <row r="565" spans="1:20" ht="18.75" x14ac:dyDescent="0.25">
      <c r="A565" s="53" t="str">
        <f>Oferta!C566</f>
        <v>LZK10180PGZN200</v>
      </c>
      <c r="B565" s="54">
        <v>39269097</v>
      </c>
      <c r="C565" s="16">
        <v>5902012641507</v>
      </c>
      <c r="D565" s="54">
        <v>200</v>
      </c>
      <c r="E565" s="54">
        <v>3.7</v>
      </c>
      <c r="F565" s="55">
        <v>400</v>
      </c>
      <c r="G565" s="55">
        <v>300</v>
      </c>
      <c r="H565" s="55">
        <v>320</v>
      </c>
      <c r="I565" s="55"/>
      <c r="J565" s="55"/>
      <c r="K565" s="55"/>
      <c r="L565" s="54"/>
      <c r="M565" s="54"/>
      <c r="N565" s="54"/>
      <c r="O565" s="55"/>
      <c r="P565" s="55"/>
      <c r="Q565" s="55"/>
      <c r="R565" s="55"/>
      <c r="S565" s="54"/>
      <c r="T565" s="54"/>
    </row>
    <row r="566" spans="1:20" ht="18.75" x14ac:dyDescent="0.25">
      <c r="A566" s="53" t="str">
        <f>Oferta!C567</f>
        <v>LZK10200PGZN150</v>
      </c>
      <c r="B566" s="54">
        <v>39269097</v>
      </c>
      <c r="C566" s="16">
        <v>5902012641514</v>
      </c>
      <c r="D566" s="54">
        <v>150</v>
      </c>
      <c r="E566" s="54">
        <v>3</v>
      </c>
      <c r="F566" s="55">
        <v>400</v>
      </c>
      <c r="G566" s="55">
        <v>300</v>
      </c>
      <c r="H566" s="55">
        <v>320</v>
      </c>
      <c r="I566" s="55"/>
      <c r="J566" s="55"/>
      <c r="K566" s="55"/>
      <c r="L566" s="54"/>
      <c r="M566" s="54"/>
      <c r="N566" s="54"/>
      <c r="O566" s="55"/>
      <c r="P566" s="55"/>
      <c r="Q566" s="55"/>
      <c r="R566" s="55"/>
      <c r="S566" s="54"/>
      <c r="T566" s="54"/>
    </row>
    <row r="567" spans="1:20" ht="18.75" x14ac:dyDescent="0.25">
      <c r="A567" s="53" t="str">
        <f>Oferta!C568</f>
        <v>LZK10220PGZN150</v>
      </c>
      <c r="B567" s="54">
        <v>39269097</v>
      </c>
      <c r="C567" s="16">
        <v>5902012641521</v>
      </c>
      <c r="D567" s="54">
        <v>150</v>
      </c>
      <c r="E567" s="54">
        <v>3.22</v>
      </c>
      <c r="F567" s="55">
        <v>400</v>
      </c>
      <c r="G567" s="55">
        <v>300</v>
      </c>
      <c r="H567" s="55">
        <v>320</v>
      </c>
      <c r="I567" s="55"/>
      <c r="J567" s="55"/>
      <c r="K567" s="55"/>
      <c r="L567" s="54"/>
      <c r="M567" s="54"/>
      <c r="N567" s="54"/>
      <c r="O567" s="55"/>
      <c r="P567" s="55"/>
      <c r="Q567" s="55"/>
      <c r="R567" s="55"/>
      <c r="S567" s="54"/>
      <c r="T567" s="54"/>
    </row>
    <row r="568" spans="1:20" ht="18.75" x14ac:dyDescent="0.25">
      <c r="A568" s="53" t="str">
        <f>Oferta!C569</f>
        <v>LZK10240PGZN150</v>
      </c>
      <c r="B568" s="54">
        <v>39269097</v>
      </c>
      <c r="C568" s="16">
        <v>5902012641538</v>
      </c>
      <c r="D568" s="54">
        <v>150</v>
      </c>
      <c r="E568" s="54">
        <v>3.43</v>
      </c>
      <c r="F568" s="55">
        <v>400</v>
      </c>
      <c r="G568" s="55">
        <v>300</v>
      </c>
      <c r="H568" s="55">
        <v>320</v>
      </c>
      <c r="I568" s="55"/>
      <c r="J568" s="55"/>
      <c r="K568" s="55"/>
      <c r="L568" s="54"/>
      <c r="M568" s="54"/>
      <c r="N568" s="54"/>
      <c r="O568" s="55"/>
      <c r="P568" s="55"/>
      <c r="Q568" s="55"/>
      <c r="R568" s="55"/>
      <c r="S568" s="54"/>
      <c r="T568" s="54"/>
    </row>
    <row r="569" spans="1:20" ht="18.75" x14ac:dyDescent="0.25">
      <c r="A569" s="53" t="str">
        <f>Oferta!C570</f>
        <v>LZK10260PGZN150</v>
      </c>
      <c r="B569" s="54">
        <v>39269097</v>
      </c>
      <c r="C569" s="16">
        <v>5902012641545</v>
      </c>
      <c r="D569" s="54">
        <v>150</v>
      </c>
      <c r="E569" s="54">
        <v>3.57</v>
      </c>
      <c r="F569" s="55">
        <v>400</v>
      </c>
      <c r="G569" s="55">
        <v>300</v>
      </c>
      <c r="H569" s="55">
        <v>320</v>
      </c>
      <c r="I569" s="55"/>
      <c r="J569" s="55"/>
      <c r="K569" s="55"/>
      <c r="L569" s="54"/>
      <c r="M569" s="54"/>
      <c r="N569" s="54"/>
      <c r="O569" s="55"/>
      <c r="P569" s="55"/>
      <c r="Q569" s="55"/>
      <c r="R569" s="55"/>
      <c r="S569" s="54"/>
      <c r="T569" s="54"/>
    </row>
    <row r="570" spans="1:20" ht="18.75" x14ac:dyDescent="0.25">
      <c r="A570" s="53" t="str">
        <f>Oferta!C571</f>
        <v>LZK10280PGZN100</v>
      </c>
      <c r="B570" s="54">
        <v>39269097</v>
      </c>
      <c r="C570" s="16">
        <v>5902012641552</v>
      </c>
      <c r="D570" s="54">
        <v>100</v>
      </c>
      <c r="E570" s="54">
        <v>2.67</v>
      </c>
      <c r="F570" s="55">
        <v>400</v>
      </c>
      <c r="G570" s="55">
        <v>300</v>
      </c>
      <c r="H570" s="55">
        <v>320</v>
      </c>
      <c r="I570" s="55"/>
      <c r="J570" s="55"/>
      <c r="K570" s="55"/>
      <c r="L570" s="54"/>
      <c r="M570" s="54"/>
      <c r="N570" s="54"/>
      <c r="O570" s="55"/>
      <c r="P570" s="55"/>
      <c r="Q570" s="55"/>
      <c r="R570" s="55"/>
      <c r="S570" s="54"/>
      <c r="T570" s="54"/>
    </row>
    <row r="571" spans="1:20" ht="19.5" thickBot="1" x14ac:dyDescent="0.3">
      <c r="A571" s="56" t="str">
        <f>Oferta!C572</f>
        <v>LZK10300PGZN100</v>
      </c>
      <c r="B571" s="59">
        <v>39269097</v>
      </c>
      <c r="C571" s="32">
        <v>5902012641569</v>
      </c>
      <c r="D571" s="59">
        <v>100</v>
      </c>
      <c r="E571" s="59">
        <v>2.9</v>
      </c>
      <c r="F571" s="60">
        <v>400</v>
      </c>
      <c r="G571" s="60">
        <v>300</v>
      </c>
      <c r="H571" s="60">
        <v>320</v>
      </c>
      <c r="I571" s="60"/>
      <c r="J571" s="60"/>
      <c r="K571" s="60"/>
      <c r="L571" s="59"/>
      <c r="M571" s="59"/>
      <c r="N571" s="59"/>
      <c r="O571" s="60"/>
      <c r="P571" s="60"/>
      <c r="Q571" s="60"/>
      <c r="R571" s="60"/>
      <c r="S571" s="59"/>
      <c r="T571" s="59"/>
    </row>
    <row r="572" spans="1:20" ht="18.75" x14ac:dyDescent="0.25">
      <c r="A572" s="57" t="str">
        <f>Oferta!C573</f>
        <v>LZK10120PGZN100</v>
      </c>
      <c r="B572" s="78">
        <v>39269097</v>
      </c>
      <c r="C572" s="22">
        <v>5907418877130</v>
      </c>
      <c r="D572" s="61">
        <v>100</v>
      </c>
      <c r="E572" s="61">
        <v>1.73</v>
      </c>
      <c r="F572" s="62">
        <v>400</v>
      </c>
      <c r="G572" s="62">
        <v>300</v>
      </c>
      <c r="H572" s="62">
        <v>200</v>
      </c>
      <c r="I572" s="62"/>
      <c r="J572" s="62"/>
      <c r="K572" s="62"/>
      <c r="L572" s="61"/>
      <c r="M572" s="61"/>
      <c r="N572" s="61"/>
      <c r="O572" s="62"/>
      <c r="P572" s="62"/>
      <c r="Q572" s="62"/>
      <c r="R572" s="62"/>
      <c r="S572" s="61"/>
      <c r="T572" s="61"/>
    </row>
    <row r="573" spans="1:20" ht="18.75" x14ac:dyDescent="0.25">
      <c r="A573" s="53" t="str">
        <f>Oferta!C574</f>
        <v>LZK10140PGZN100</v>
      </c>
      <c r="B573" s="54">
        <v>39269097</v>
      </c>
      <c r="C573" s="16">
        <v>5907418877147</v>
      </c>
      <c r="D573" s="54">
        <v>100</v>
      </c>
      <c r="E573" s="54">
        <v>1.83</v>
      </c>
      <c r="F573" s="55">
        <v>400</v>
      </c>
      <c r="G573" s="55">
        <v>300</v>
      </c>
      <c r="H573" s="55">
        <v>200</v>
      </c>
      <c r="I573" s="55"/>
      <c r="J573" s="55"/>
      <c r="K573" s="55"/>
      <c r="L573" s="54"/>
      <c r="M573" s="54"/>
      <c r="N573" s="54"/>
      <c r="O573" s="55"/>
      <c r="P573" s="55"/>
      <c r="Q573" s="55"/>
      <c r="R573" s="55"/>
      <c r="S573" s="54"/>
      <c r="T573" s="54"/>
    </row>
    <row r="574" spans="1:20" ht="18.75" x14ac:dyDescent="0.25">
      <c r="A574" s="53" t="str">
        <f>Oferta!C575</f>
        <v>LZK10160PGZN75</v>
      </c>
      <c r="B574" s="54">
        <v>39269097</v>
      </c>
      <c r="C574" s="16">
        <v>5907418877154</v>
      </c>
      <c r="D574" s="54">
        <v>75</v>
      </c>
      <c r="E574" s="54">
        <v>1.57</v>
      </c>
      <c r="F574" s="55">
        <v>400</v>
      </c>
      <c r="G574" s="55">
        <v>300</v>
      </c>
      <c r="H574" s="55">
        <v>200</v>
      </c>
      <c r="I574" s="55"/>
      <c r="J574" s="55"/>
      <c r="K574" s="55"/>
      <c r="L574" s="54"/>
      <c r="M574" s="54"/>
      <c r="N574" s="54"/>
      <c r="O574" s="55"/>
      <c r="P574" s="55"/>
      <c r="Q574" s="55"/>
      <c r="R574" s="55"/>
      <c r="S574" s="54"/>
      <c r="T574" s="54"/>
    </row>
    <row r="575" spans="1:20" ht="18.75" x14ac:dyDescent="0.25">
      <c r="A575" s="53" t="str">
        <f>Oferta!C576</f>
        <v>LZK10180PGZN75</v>
      </c>
      <c r="B575" s="54">
        <v>39269097</v>
      </c>
      <c r="C575" s="16">
        <v>5907418877161</v>
      </c>
      <c r="D575" s="54">
        <v>75</v>
      </c>
      <c r="E575" s="54">
        <v>1.69</v>
      </c>
      <c r="F575" s="55">
        <v>400</v>
      </c>
      <c r="G575" s="55">
        <v>300</v>
      </c>
      <c r="H575" s="55">
        <v>200</v>
      </c>
      <c r="I575" s="55"/>
      <c r="J575" s="55"/>
      <c r="K575" s="55"/>
      <c r="L575" s="54"/>
      <c r="M575" s="54"/>
      <c r="N575" s="54"/>
      <c r="O575" s="55"/>
      <c r="P575" s="55"/>
      <c r="Q575" s="55"/>
      <c r="R575" s="55"/>
      <c r="S575" s="54"/>
      <c r="T575" s="54"/>
    </row>
    <row r="576" spans="1:20" ht="18.75" x14ac:dyDescent="0.25">
      <c r="A576" s="53" t="str">
        <f>Oferta!C577</f>
        <v>LZK10200PGZN50</v>
      </c>
      <c r="B576" s="54">
        <v>39269097</v>
      </c>
      <c r="C576" s="16">
        <v>5907418877178</v>
      </c>
      <c r="D576" s="54">
        <v>50</v>
      </c>
      <c r="E576" s="54">
        <v>1.24</v>
      </c>
      <c r="F576" s="55">
        <v>400</v>
      </c>
      <c r="G576" s="55">
        <v>300</v>
      </c>
      <c r="H576" s="55">
        <v>200</v>
      </c>
      <c r="I576" s="55"/>
      <c r="J576" s="55"/>
      <c r="K576" s="55"/>
      <c r="L576" s="54"/>
      <c r="M576" s="54"/>
      <c r="N576" s="54"/>
      <c r="O576" s="55"/>
      <c r="P576" s="55"/>
      <c r="Q576" s="55"/>
      <c r="R576" s="55"/>
      <c r="S576" s="54"/>
      <c r="T576" s="54"/>
    </row>
    <row r="577" spans="1:20" ht="18.75" x14ac:dyDescent="0.25">
      <c r="A577" s="53" t="str">
        <f>Oferta!C578</f>
        <v>LZK10220PGZN50</v>
      </c>
      <c r="B577" s="54">
        <v>39269097</v>
      </c>
      <c r="C577" s="16">
        <v>5907418877185</v>
      </c>
      <c r="D577" s="54">
        <v>50</v>
      </c>
      <c r="E577" s="54">
        <v>1.27</v>
      </c>
      <c r="F577" s="55">
        <v>400</v>
      </c>
      <c r="G577" s="55">
        <v>300</v>
      </c>
      <c r="H577" s="55">
        <v>200</v>
      </c>
      <c r="I577" s="55"/>
      <c r="J577" s="55"/>
      <c r="K577" s="55"/>
      <c r="L577" s="54"/>
      <c r="M577" s="54"/>
      <c r="N577" s="54"/>
      <c r="O577" s="55"/>
      <c r="P577" s="55"/>
      <c r="Q577" s="55"/>
      <c r="R577" s="55"/>
      <c r="S577" s="54"/>
      <c r="T577" s="54"/>
    </row>
    <row r="578" spans="1:20" ht="18.75" x14ac:dyDescent="0.25">
      <c r="A578" s="53" t="str">
        <f>Oferta!C579</f>
        <v>LZK10240PGZN50</v>
      </c>
      <c r="B578" s="54">
        <v>39269097</v>
      </c>
      <c r="C578" s="16">
        <v>5907418877192</v>
      </c>
      <c r="D578" s="54">
        <v>50</v>
      </c>
      <c r="E578" s="54">
        <v>1.29</v>
      </c>
      <c r="F578" s="55">
        <v>400</v>
      </c>
      <c r="G578" s="55">
        <v>300</v>
      </c>
      <c r="H578" s="55">
        <v>200</v>
      </c>
      <c r="I578" s="55"/>
      <c r="J578" s="55"/>
      <c r="K578" s="55"/>
      <c r="L578" s="54"/>
      <c r="M578" s="54"/>
      <c r="N578" s="54"/>
      <c r="O578" s="55"/>
      <c r="P578" s="55"/>
      <c r="Q578" s="55"/>
      <c r="R578" s="55"/>
      <c r="S578" s="54"/>
      <c r="T578" s="54"/>
    </row>
    <row r="579" spans="1:20" ht="18.75" x14ac:dyDescent="0.25">
      <c r="A579" s="53" t="str">
        <f>Oferta!C580</f>
        <v>LZK10260PGZN50</v>
      </c>
      <c r="B579" s="54">
        <v>39269097</v>
      </c>
      <c r="C579" s="16">
        <v>5907418877208</v>
      </c>
      <c r="D579" s="54">
        <v>50</v>
      </c>
      <c r="E579" s="54">
        <v>1.39</v>
      </c>
      <c r="F579" s="55">
        <v>400</v>
      </c>
      <c r="G579" s="55">
        <v>300</v>
      </c>
      <c r="H579" s="55">
        <v>200</v>
      </c>
      <c r="I579" s="55"/>
      <c r="J579" s="55"/>
      <c r="K579" s="55"/>
      <c r="L579" s="54"/>
      <c r="M579" s="54"/>
      <c r="N579" s="54"/>
      <c r="O579" s="55"/>
      <c r="P579" s="55"/>
      <c r="Q579" s="55"/>
      <c r="R579" s="55"/>
      <c r="S579" s="54"/>
      <c r="T579" s="54"/>
    </row>
    <row r="580" spans="1:20" ht="18.75" x14ac:dyDescent="0.25">
      <c r="A580" s="53" t="str">
        <f>Oferta!C581</f>
        <v>LZK10280PGZN50</v>
      </c>
      <c r="B580" s="54">
        <v>39269097</v>
      </c>
      <c r="C580" s="16">
        <v>5907418877215</v>
      </c>
      <c r="D580" s="54">
        <v>50</v>
      </c>
      <c r="E580" s="54">
        <v>1.5</v>
      </c>
      <c r="F580" s="55">
        <v>400</v>
      </c>
      <c r="G580" s="55">
        <v>300</v>
      </c>
      <c r="H580" s="55">
        <v>200</v>
      </c>
      <c r="I580" s="55"/>
      <c r="J580" s="55"/>
      <c r="K580" s="55"/>
      <c r="L580" s="54"/>
      <c r="M580" s="54"/>
      <c r="N580" s="54"/>
      <c r="O580" s="55"/>
      <c r="P580" s="55"/>
      <c r="Q580" s="55"/>
      <c r="R580" s="55"/>
      <c r="S580" s="54"/>
      <c r="T580" s="54"/>
    </row>
    <row r="581" spans="1:20" ht="19.5" thickBot="1" x14ac:dyDescent="0.3">
      <c r="A581" s="58" t="str">
        <f>Oferta!C582</f>
        <v>LZK10300PGZN50</v>
      </c>
      <c r="B581" s="63">
        <v>39269097</v>
      </c>
      <c r="C581" s="27">
        <v>5907418877222</v>
      </c>
      <c r="D581" s="63">
        <v>50</v>
      </c>
      <c r="E581" s="63">
        <v>1.56</v>
      </c>
      <c r="F581" s="64">
        <v>400</v>
      </c>
      <c r="G581" s="64">
        <v>300</v>
      </c>
      <c r="H581" s="64">
        <v>200</v>
      </c>
      <c r="I581" s="64"/>
      <c r="J581" s="64"/>
      <c r="K581" s="64"/>
      <c r="L581" s="63"/>
      <c r="M581" s="63"/>
      <c r="N581" s="63"/>
      <c r="O581" s="64"/>
      <c r="P581" s="64"/>
      <c r="Q581" s="64"/>
      <c r="R581" s="64"/>
      <c r="S581" s="63"/>
      <c r="T581" s="63"/>
    </row>
    <row r="582" spans="1:20" ht="18.75" x14ac:dyDescent="0.25">
      <c r="A582" s="57" t="str">
        <f>Oferta!C583</f>
        <v>LIDK1070P500</v>
      </c>
      <c r="B582" s="78">
        <v>39269097</v>
      </c>
      <c r="C582" s="22">
        <v>5902012646090</v>
      </c>
      <c r="D582" s="61">
        <v>500</v>
      </c>
      <c r="E582" s="61">
        <v>0</v>
      </c>
      <c r="F582" s="62">
        <v>400</v>
      </c>
      <c r="G582" s="62">
        <v>300</v>
      </c>
      <c r="H582" s="62">
        <v>320</v>
      </c>
      <c r="I582" s="62"/>
      <c r="J582" s="62"/>
      <c r="K582" s="62"/>
      <c r="L582" s="61"/>
      <c r="M582" s="61"/>
      <c r="N582" s="61"/>
      <c r="O582" s="62"/>
      <c r="P582" s="62"/>
      <c r="Q582" s="62"/>
      <c r="R582" s="62"/>
      <c r="S582" s="61"/>
      <c r="T582" s="61"/>
    </row>
    <row r="583" spans="1:20" ht="18.75" x14ac:dyDescent="0.25">
      <c r="A583" s="53" t="str">
        <f>Oferta!C584</f>
        <v>LIDK1080P400</v>
      </c>
      <c r="B583" s="54">
        <v>39269097</v>
      </c>
      <c r="C583" s="16">
        <v>5902012646083</v>
      </c>
      <c r="D583" s="54">
        <v>400</v>
      </c>
      <c r="E583" s="54">
        <v>3.19</v>
      </c>
      <c r="F583" s="55">
        <v>400</v>
      </c>
      <c r="G583" s="55">
        <v>300</v>
      </c>
      <c r="H583" s="55">
        <v>320</v>
      </c>
      <c r="I583" s="55"/>
      <c r="J583" s="55"/>
      <c r="K583" s="55"/>
      <c r="L583" s="54"/>
      <c r="M583" s="54"/>
      <c r="N583" s="54"/>
      <c r="O583" s="55"/>
      <c r="P583" s="55"/>
      <c r="Q583" s="55"/>
      <c r="R583" s="55"/>
      <c r="S583" s="54"/>
      <c r="T583" s="54"/>
    </row>
    <row r="584" spans="1:20" ht="18.75" x14ac:dyDescent="0.25">
      <c r="A584" s="53" t="str">
        <f>Oferta!C585</f>
        <v>LIDK1090P400</v>
      </c>
      <c r="B584" s="54">
        <v>39269097</v>
      </c>
      <c r="C584" s="16">
        <v>5902012646076</v>
      </c>
      <c r="D584" s="54">
        <v>400</v>
      </c>
      <c r="E584" s="54">
        <v>3.37</v>
      </c>
      <c r="F584" s="55">
        <v>400</v>
      </c>
      <c r="G584" s="55">
        <v>300</v>
      </c>
      <c r="H584" s="55">
        <v>320</v>
      </c>
      <c r="I584" s="55"/>
      <c r="J584" s="55"/>
      <c r="K584" s="55"/>
      <c r="L584" s="54"/>
      <c r="M584" s="54"/>
      <c r="N584" s="54"/>
      <c r="O584" s="55"/>
      <c r="P584" s="55"/>
      <c r="Q584" s="55"/>
      <c r="R584" s="55"/>
      <c r="S584" s="54"/>
      <c r="T584" s="54"/>
    </row>
    <row r="585" spans="1:20" ht="18.75" x14ac:dyDescent="0.25">
      <c r="A585" s="53" t="str">
        <f>Oferta!C586</f>
        <v>LIDK10100P350</v>
      </c>
      <c r="B585" s="54">
        <v>39269097</v>
      </c>
      <c r="C585" s="16">
        <v>5902012645963</v>
      </c>
      <c r="D585" s="54">
        <v>350</v>
      </c>
      <c r="E585" s="54">
        <v>3.33</v>
      </c>
      <c r="F585" s="55">
        <v>400</v>
      </c>
      <c r="G585" s="55">
        <v>300</v>
      </c>
      <c r="H585" s="55">
        <v>320</v>
      </c>
      <c r="I585" s="55"/>
      <c r="J585" s="55"/>
      <c r="K585" s="55"/>
      <c r="L585" s="54"/>
      <c r="M585" s="54"/>
      <c r="N585" s="54"/>
      <c r="O585" s="55"/>
      <c r="P585" s="55"/>
      <c r="Q585" s="55"/>
      <c r="R585" s="55"/>
      <c r="S585" s="54"/>
      <c r="T585" s="54"/>
    </row>
    <row r="586" spans="1:20" ht="18.75" x14ac:dyDescent="0.25">
      <c r="A586" s="53" t="str">
        <f>Oferta!C587</f>
        <v>LIDK10120P300</v>
      </c>
      <c r="B586" s="54">
        <v>39269097</v>
      </c>
      <c r="C586" s="16">
        <v>5902012645956</v>
      </c>
      <c r="D586" s="54">
        <v>300</v>
      </c>
      <c r="E586" s="54">
        <v>3.1</v>
      </c>
      <c r="F586" s="55">
        <v>400</v>
      </c>
      <c r="G586" s="55">
        <v>300</v>
      </c>
      <c r="H586" s="55">
        <v>320</v>
      </c>
      <c r="I586" s="55"/>
      <c r="J586" s="55"/>
      <c r="K586" s="55"/>
      <c r="L586" s="54"/>
      <c r="M586" s="54"/>
      <c r="N586" s="54"/>
      <c r="O586" s="55"/>
      <c r="P586" s="55"/>
      <c r="Q586" s="55"/>
      <c r="R586" s="55"/>
      <c r="S586" s="54"/>
      <c r="T586" s="54"/>
    </row>
    <row r="587" spans="1:20" ht="18.75" x14ac:dyDescent="0.25">
      <c r="A587" s="53" t="str">
        <f>Oferta!C588</f>
        <v>LIDK10140P250</v>
      </c>
      <c r="B587" s="54">
        <v>39269097</v>
      </c>
      <c r="C587" s="16">
        <v>5902012645949</v>
      </c>
      <c r="D587" s="54">
        <v>250</v>
      </c>
      <c r="E587" s="54">
        <v>2.93</v>
      </c>
      <c r="F587" s="55">
        <v>400</v>
      </c>
      <c r="G587" s="55">
        <v>300</v>
      </c>
      <c r="H587" s="55">
        <v>320</v>
      </c>
      <c r="I587" s="55"/>
      <c r="J587" s="55"/>
      <c r="K587" s="55"/>
      <c r="L587" s="54"/>
      <c r="M587" s="54"/>
      <c r="N587" s="54"/>
      <c r="O587" s="55"/>
      <c r="P587" s="55"/>
      <c r="Q587" s="55"/>
      <c r="R587" s="55"/>
      <c r="S587" s="54"/>
      <c r="T587" s="54"/>
    </row>
    <row r="588" spans="1:20" ht="18.75" x14ac:dyDescent="0.25">
      <c r="A588" s="53" t="str">
        <f>Oferta!C589</f>
        <v>LIDK10160P200</v>
      </c>
      <c r="B588" s="54">
        <v>39269097</v>
      </c>
      <c r="C588" s="16">
        <v>5902012645932</v>
      </c>
      <c r="D588" s="54">
        <v>200</v>
      </c>
      <c r="E588" s="54">
        <v>2.79</v>
      </c>
      <c r="F588" s="55">
        <v>400</v>
      </c>
      <c r="G588" s="55">
        <v>300</v>
      </c>
      <c r="H588" s="55">
        <v>320</v>
      </c>
      <c r="I588" s="55"/>
      <c r="J588" s="55"/>
      <c r="K588" s="55"/>
      <c r="L588" s="54"/>
      <c r="M588" s="54"/>
      <c r="N588" s="54"/>
      <c r="O588" s="55"/>
      <c r="P588" s="55"/>
      <c r="Q588" s="55"/>
      <c r="R588" s="55"/>
      <c r="S588" s="54"/>
      <c r="T588" s="54"/>
    </row>
    <row r="589" spans="1:20" ht="18.75" x14ac:dyDescent="0.25">
      <c r="A589" s="53" t="str">
        <f>Oferta!C590</f>
        <v>LIDK10180P200</v>
      </c>
      <c r="B589" s="54">
        <v>39269097</v>
      </c>
      <c r="C589" s="16">
        <v>5902012645925</v>
      </c>
      <c r="D589" s="54">
        <v>200</v>
      </c>
      <c r="E589" s="54">
        <v>2.91</v>
      </c>
      <c r="F589" s="55">
        <v>400</v>
      </c>
      <c r="G589" s="55">
        <v>300</v>
      </c>
      <c r="H589" s="55">
        <v>320</v>
      </c>
      <c r="I589" s="55"/>
      <c r="J589" s="55"/>
      <c r="K589" s="55"/>
      <c r="L589" s="54"/>
      <c r="M589" s="54"/>
      <c r="N589" s="54"/>
      <c r="O589" s="55"/>
      <c r="P589" s="55"/>
      <c r="Q589" s="55"/>
      <c r="R589" s="55"/>
      <c r="S589" s="54"/>
      <c r="T589" s="54"/>
    </row>
    <row r="590" spans="1:20" ht="18.75" x14ac:dyDescent="0.25">
      <c r="A590" s="53" t="str">
        <f>Oferta!C591</f>
        <v>LIDK10200P150</v>
      </c>
      <c r="B590" s="54">
        <v>39269097</v>
      </c>
      <c r="C590" s="16">
        <v>5902012645901</v>
      </c>
      <c r="D590" s="54">
        <v>150</v>
      </c>
      <c r="E590" s="54">
        <v>2.39</v>
      </c>
      <c r="F590" s="55">
        <v>400</v>
      </c>
      <c r="G590" s="55">
        <v>300</v>
      </c>
      <c r="H590" s="55">
        <v>320</v>
      </c>
      <c r="I590" s="55"/>
      <c r="J590" s="55"/>
      <c r="K590" s="55"/>
      <c r="L590" s="54"/>
      <c r="M590" s="54"/>
      <c r="N590" s="54"/>
      <c r="O590" s="55"/>
      <c r="P590" s="55"/>
      <c r="Q590" s="55"/>
      <c r="R590" s="55"/>
      <c r="S590" s="54"/>
      <c r="T590" s="54"/>
    </row>
    <row r="591" spans="1:20" ht="19.5" thickBot="1" x14ac:dyDescent="0.3">
      <c r="A591" s="56" t="str">
        <f>Oferta!C592</f>
        <v>LIDK10220P150</v>
      </c>
      <c r="B591" s="59">
        <v>39269097</v>
      </c>
      <c r="C591" s="32">
        <v>5902012645918</v>
      </c>
      <c r="D591" s="59">
        <v>150</v>
      </c>
      <c r="E591" s="59">
        <v>2.65</v>
      </c>
      <c r="F591" s="60">
        <v>400</v>
      </c>
      <c r="G591" s="60">
        <v>300</v>
      </c>
      <c r="H591" s="60">
        <v>320</v>
      </c>
      <c r="I591" s="60"/>
      <c r="J591" s="60"/>
      <c r="K591" s="60"/>
      <c r="L591" s="59"/>
      <c r="M591" s="59"/>
      <c r="N591" s="59"/>
      <c r="O591" s="60"/>
      <c r="P591" s="60"/>
      <c r="Q591" s="60"/>
      <c r="R591" s="60"/>
      <c r="S591" s="59"/>
      <c r="T591" s="59"/>
    </row>
    <row r="592" spans="1:20" ht="18.75" x14ac:dyDescent="0.25">
      <c r="A592" s="57" t="str">
        <f>Oferta!C593</f>
        <v>LIDK1070P100</v>
      </c>
      <c r="B592" s="78">
        <v>39269097</v>
      </c>
      <c r="C592" s="22">
        <v>5902012646106</v>
      </c>
      <c r="D592" s="61">
        <v>100</v>
      </c>
      <c r="E592" s="61">
        <v>0.90200000000000002</v>
      </c>
      <c r="F592" s="62">
        <v>400</v>
      </c>
      <c r="G592" s="62">
        <v>300</v>
      </c>
      <c r="H592" s="62">
        <v>120</v>
      </c>
      <c r="I592" s="62"/>
      <c r="J592" s="62"/>
      <c r="K592" s="62"/>
      <c r="L592" s="61"/>
      <c r="M592" s="61"/>
      <c r="N592" s="61"/>
      <c r="O592" s="62"/>
      <c r="P592" s="62"/>
      <c r="Q592" s="62"/>
      <c r="R592" s="62"/>
      <c r="S592" s="61"/>
      <c r="T592" s="61"/>
    </row>
    <row r="593" spans="1:20" ht="18.75" x14ac:dyDescent="0.25">
      <c r="A593" s="53" t="str">
        <f>Oferta!C594</f>
        <v>LIDK1080P100</v>
      </c>
      <c r="B593" s="54">
        <v>39269097</v>
      </c>
      <c r="C593" s="16">
        <v>5902012646113</v>
      </c>
      <c r="D593" s="54">
        <v>100</v>
      </c>
      <c r="E593" s="54">
        <v>0.97</v>
      </c>
      <c r="F593" s="55">
        <v>400</v>
      </c>
      <c r="G593" s="55">
        <v>300</v>
      </c>
      <c r="H593" s="55">
        <v>120</v>
      </c>
      <c r="I593" s="55"/>
      <c r="J593" s="55"/>
      <c r="K593" s="55"/>
      <c r="L593" s="54"/>
      <c r="M593" s="54"/>
      <c r="N593" s="54"/>
      <c r="O593" s="55"/>
      <c r="P593" s="55"/>
      <c r="Q593" s="55"/>
      <c r="R593" s="55"/>
      <c r="S593" s="54"/>
      <c r="T593" s="54"/>
    </row>
    <row r="594" spans="1:20" ht="18.75" x14ac:dyDescent="0.25">
      <c r="A594" s="53" t="str">
        <f>Oferta!C595</f>
        <v>LIDK1090P100</v>
      </c>
      <c r="B594" s="54">
        <v>39269097</v>
      </c>
      <c r="C594" s="16">
        <v>5902012646120</v>
      </c>
      <c r="D594" s="54">
        <v>100</v>
      </c>
      <c r="E594" s="54">
        <v>1.01</v>
      </c>
      <c r="F594" s="55">
        <v>400</v>
      </c>
      <c r="G594" s="55">
        <v>300</v>
      </c>
      <c r="H594" s="55">
        <v>120</v>
      </c>
      <c r="I594" s="55"/>
      <c r="J594" s="55"/>
      <c r="K594" s="55"/>
      <c r="L594" s="54"/>
      <c r="M594" s="54"/>
      <c r="N594" s="54"/>
      <c r="O594" s="55"/>
      <c r="P594" s="55"/>
      <c r="Q594" s="55"/>
      <c r="R594" s="55"/>
      <c r="S594" s="54"/>
      <c r="T594" s="54"/>
    </row>
    <row r="595" spans="1:20" ht="18.75" x14ac:dyDescent="0.25">
      <c r="A595" s="53" t="str">
        <f>Oferta!C596</f>
        <v>LIDK10100P100</v>
      </c>
      <c r="B595" s="54">
        <v>39269097</v>
      </c>
      <c r="C595" s="16">
        <v>5902012646137</v>
      </c>
      <c r="D595" s="54">
        <v>100</v>
      </c>
      <c r="E595" s="54">
        <v>1.0900000000000001</v>
      </c>
      <c r="F595" s="55">
        <v>400</v>
      </c>
      <c r="G595" s="55">
        <v>300</v>
      </c>
      <c r="H595" s="55">
        <v>120</v>
      </c>
      <c r="I595" s="55"/>
      <c r="J595" s="55"/>
      <c r="K595" s="55"/>
      <c r="L595" s="54"/>
      <c r="M595" s="54"/>
      <c r="N595" s="54"/>
      <c r="O595" s="55"/>
      <c r="P595" s="55"/>
      <c r="Q595" s="55"/>
      <c r="R595" s="55"/>
      <c r="S595" s="54"/>
      <c r="T595" s="54"/>
    </row>
    <row r="596" spans="1:20" ht="18.75" x14ac:dyDescent="0.25">
      <c r="A596" s="53" t="str">
        <f>Oferta!C597</f>
        <v>LIDK10120P100</v>
      </c>
      <c r="B596" s="54">
        <v>39269097</v>
      </c>
      <c r="C596" s="16">
        <v>5902012646144</v>
      </c>
      <c r="D596" s="54">
        <v>100</v>
      </c>
      <c r="E596" s="54">
        <v>1.21</v>
      </c>
      <c r="F596" s="55">
        <v>400</v>
      </c>
      <c r="G596" s="55">
        <v>300</v>
      </c>
      <c r="H596" s="55">
        <v>160</v>
      </c>
      <c r="I596" s="55"/>
      <c r="J596" s="55"/>
      <c r="K596" s="55"/>
      <c r="L596" s="54"/>
      <c r="M596" s="54"/>
      <c r="N596" s="54"/>
      <c r="O596" s="55"/>
      <c r="P596" s="55"/>
      <c r="Q596" s="55"/>
      <c r="R596" s="55"/>
      <c r="S596" s="54"/>
      <c r="T596" s="54"/>
    </row>
    <row r="597" spans="1:20" ht="18.75" x14ac:dyDescent="0.25">
      <c r="A597" s="53" t="str">
        <f>Oferta!C598</f>
        <v>LIDK10140P100</v>
      </c>
      <c r="B597" s="54">
        <v>39269097</v>
      </c>
      <c r="C597" s="16">
        <v>5902012646151</v>
      </c>
      <c r="D597" s="54">
        <v>100</v>
      </c>
      <c r="E597" s="54">
        <v>1.31</v>
      </c>
      <c r="F597" s="55">
        <v>400</v>
      </c>
      <c r="G597" s="55">
        <v>300</v>
      </c>
      <c r="H597" s="55">
        <v>160</v>
      </c>
      <c r="I597" s="55"/>
      <c r="J597" s="55"/>
      <c r="K597" s="55"/>
      <c r="L597" s="54"/>
      <c r="M597" s="54"/>
      <c r="N597" s="54"/>
      <c r="O597" s="55"/>
      <c r="P597" s="55"/>
      <c r="Q597" s="55"/>
      <c r="R597" s="55"/>
      <c r="S597" s="54"/>
      <c r="T597" s="54"/>
    </row>
    <row r="598" spans="1:20" ht="18.75" x14ac:dyDescent="0.25">
      <c r="A598" s="53" t="str">
        <f>Oferta!C599</f>
        <v>LIDK10160P100</v>
      </c>
      <c r="B598" s="54">
        <v>39269097</v>
      </c>
      <c r="C598" s="16">
        <v>5902012646168</v>
      </c>
      <c r="D598" s="54">
        <v>100</v>
      </c>
      <c r="E598" s="54">
        <v>1.5</v>
      </c>
      <c r="F598" s="55">
        <v>400</v>
      </c>
      <c r="G598" s="55">
        <v>300</v>
      </c>
      <c r="H598" s="55">
        <v>200</v>
      </c>
      <c r="I598" s="55"/>
      <c r="J598" s="55"/>
      <c r="K598" s="55"/>
      <c r="L598" s="54"/>
      <c r="M598" s="54"/>
      <c r="N598" s="54"/>
      <c r="O598" s="55"/>
      <c r="P598" s="55"/>
      <c r="Q598" s="55"/>
      <c r="R598" s="55"/>
      <c r="S598" s="54"/>
      <c r="T598" s="54"/>
    </row>
    <row r="599" spans="1:20" ht="18.75" x14ac:dyDescent="0.25">
      <c r="A599" s="53" t="str">
        <f>Oferta!C600</f>
        <v>LIDK10180P100</v>
      </c>
      <c r="B599" s="54">
        <v>39269097</v>
      </c>
      <c r="C599" s="16">
        <v>5902012646175</v>
      </c>
      <c r="D599" s="54">
        <v>100</v>
      </c>
      <c r="E599" s="54">
        <v>1.54</v>
      </c>
      <c r="F599" s="55">
        <v>400</v>
      </c>
      <c r="G599" s="55">
        <v>300</v>
      </c>
      <c r="H599" s="55">
        <v>200</v>
      </c>
      <c r="I599" s="55"/>
      <c r="J599" s="55"/>
      <c r="K599" s="55"/>
      <c r="L599" s="54"/>
      <c r="M599" s="54"/>
      <c r="N599" s="54"/>
      <c r="O599" s="55"/>
      <c r="P599" s="55"/>
      <c r="Q599" s="55"/>
      <c r="R599" s="55"/>
      <c r="S599" s="54"/>
      <c r="T599" s="54"/>
    </row>
    <row r="600" spans="1:20" ht="18.75" x14ac:dyDescent="0.25">
      <c r="A600" s="53" t="str">
        <f>Oferta!C601</f>
        <v>LIDK10200P100</v>
      </c>
      <c r="B600" s="54">
        <v>39269097</v>
      </c>
      <c r="C600" s="16">
        <v>5902012646182</v>
      </c>
      <c r="D600" s="54">
        <v>100</v>
      </c>
      <c r="E600" s="54">
        <v>1.66</v>
      </c>
      <c r="F600" s="55">
        <v>400</v>
      </c>
      <c r="G600" s="55">
        <v>300</v>
      </c>
      <c r="H600" s="55">
        <v>200</v>
      </c>
      <c r="I600" s="55"/>
      <c r="J600" s="55"/>
      <c r="K600" s="55"/>
      <c r="L600" s="54"/>
      <c r="M600" s="54"/>
      <c r="N600" s="54"/>
      <c r="O600" s="55"/>
      <c r="P600" s="55"/>
      <c r="Q600" s="55"/>
      <c r="R600" s="55"/>
      <c r="S600" s="54"/>
      <c r="T600" s="54"/>
    </row>
    <row r="601" spans="1:20" ht="19.5" thickBot="1" x14ac:dyDescent="0.3">
      <c r="A601" s="58" t="str">
        <f>Oferta!C602</f>
        <v>LIDK10220P100</v>
      </c>
      <c r="B601" s="63">
        <v>39269097</v>
      </c>
      <c r="C601" s="27">
        <v>5902012646199</v>
      </c>
      <c r="D601" s="63">
        <v>100</v>
      </c>
      <c r="E601" s="63">
        <v>1.8</v>
      </c>
      <c r="F601" s="64">
        <v>400</v>
      </c>
      <c r="G601" s="64">
        <v>300</v>
      </c>
      <c r="H601" s="64">
        <v>250</v>
      </c>
      <c r="I601" s="64"/>
      <c r="J601" s="64"/>
      <c r="K601" s="64"/>
      <c r="L601" s="63"/>
      <c r="M601" s="63"/>
      <c r="N601" s="63"/>
      <c r="O601" s="64"/>
      <c r="P601" s="64"/>
      <c r="Q601" s="64"/>
      <c r="R601" s="64"/>
      <c r="S601" s="63"/>
      <c r="T601" s="63"/>
    </row>
    <row r="602" spans="1:20" ht="18.75" x14ac:dyDescent="0.25">
      <c r="A602" s="57" t="str">
        <f>Oferta!C603</f>
        <v>LDTK35P200</v>
      </c>
      <c r="B602" s="78"/>
      <c r="C602" s="22">
        <v>5902012646984</v>
      </c>
      <c r="D602" s="61">
        <v>200</v>
      </c>
      <c r="E602" s="61">
        <v>1.43</v>
      </c>
      <c r="F602" s="62">
        <v>400</v>
      </c>
      <c r="G602" s="62">
        <v>300</v>
      </c>
      <c r="H602" s="62">
        <v>120</v>
      </c>
      <c r="I602" s="62"/>
      <c r="J602" s="62"/>
      <c r="K602" s="62"/>
      <c r="L602" s="61"/>
      <c r="M602" s="61"/>
      <c r="N602" s="61"/>
      <c r="O602" s="62"/>
      <c r="P602" s="62"/>
      <c r="Q602" s="62"/>
      <c r="R602" s="62"/>
      <c r="S602" s="61"/>
      <c r="T602" s="61"/>
    </row>
    <row r="603" spans="1:20" ht="18.75" x14ac:dyDescent="0.25">
      <c r="A603" s="53" t="str">
        <f>Oferta!C604</f>
        <v>LDTK55P200</v>
      </c>
      <c r="B603" s="54"/>
      <c r="C603" s="16">
        <v>5902012646991</v>
      </c>
      <c r="D603" s="54">
        <v>200</v>
      </c>
      <c r="E603" s="54">
        <v>1.6</v>
      </c>
      <c r="F603" s="55">
        <v>400</v>
      </c>
      <c r="G603" s="55">
        <v>300</v>
      </c>
      <c r="H603" s="55">
        <v>120</v>
      </c>
      <c r="I603" s="55"/>
      <c r="J603" s="55"/>
      <c r="K603" s="55"/>
      <c r="L603" s="54"/>
      <c r="M603" s="54"/>
      <c r="N603" s="54"/>
      <c r="O603" s="55"/>
      <c r="P603" s="55"/>
      <c r="Q603" s="55"/>
      <c r="R603" s="55"/>
      <c r="S603" s="54"/>
      <c r="T603" s="54"/>
    </row>
    <row r="604" spans="1:20" ht="18.75" x14ac:dyDescent="0.25">
      <c r="A604" s="53" t="str">
        <f>Oferta!C605</f>
        <v>LDTK85P200</v>
      </c>
      <c r="B604" s="54"/>
      <c r="C604" s="16">
        <v>5902012647004</v>
      </c>
      <c r="D604" s="54">
        <v>200</v>
      </c>
      <c r="E604" s="54">
        <v>2</v>
      </c>
      <c r="F604" s="55">
        <v>400</v>
      </c>
      <c r="G604" s="55">
        <v>300</v>
      </c>
      <c r="H604" s="55">
        <v>160</v>
      </c>
      <c r="I604" s="55"/>
      <c r="J604" s="55"/>
      <c r="K604" s="55"/>
      <c r="L604" s="54"/>
      <c r="M604" s="54"/>
      <c r="N604" s="54"/>
      <c r="O604" s="55"/>
      <c r="P604" s="55"/>
      <c r="Q604" s="55"/>
      <c r="R604" s="55"/>
      <c r="S604" s="54"/>
      <c r="T604" s="54"/>
    </row>
    <row r="605" spans="1:20" ht="18.75" x14ac:dyDescent="0.25">
      <c r="A605" s="53" t="str">
        <f>Oferta!C606</f>
        <v>LDTK105P200</v>
      </c>
      <c r="B605" s="54"/>
      <c r="C605" s="16">
        <v>5902012647011</v>
      </c>
      <c r="D605" s="54">
        <v>200</v>
      </c>
      <c r="E605" s="54">
        <v>2.35</v>
      </c>
      <c r="F605" s="55">
        <v>400</v>
      </c>
      <c r="G605" s="55">
        <v>300</v>
      </c>
      <c r="H605" s="55">
        <v>200</v>
      </c>
      <c r="I605" s="55"/>
      <c r="J605" s="55"/>
      <c r="K605" s="55"/>
      <c r="L605" s="54"/>
      <c r="M605" s="54"/>
      <c r="N605" s="54"/>
      <c r="O605" s="55"/>
      <c r="P605" s="55"/>
      <c r="Q605" s="55"/>
      <c r="R605" s="55"/>
      <c r="S605" s="54"/>
      <c r="T605" s="54"/>
    </row>
    <row r="606" spans="1:20" ht="18.75" x14ac:dyDescent="0.25">
      <c r="A606" s="53" t="str">
        <f>Oferta!C607</f>
        <v>LDTK135P200</v>
      </c>
      <c r="B606" s="54"/>
      <c r="C606" s="16">
        <v>5902012647028</v>
      </c>
      <c r="D606" s="54">
        <v>200</v>
      </c>
      <c r="E606" s="54">
        <v>2.73</v>
      </c>
      <c r="F606" s="55">
        <v>400</v>
      </c>
      <c r="G606" s="55">
        <v>300</v>
      </c>
      <c r="H606" s="55">
        <v>250</v>
      </c>
      <c r="I606" s="55"/>
      <c r="J606" s="55"/>
      <c r="K606" s="55"/>
      <c r="L606" s="54"/>
      <c r="M606" s="54"/>
      <c r="N606" s="54"/>
      <c r="O606" s="55"/>
      <c r="P606" s="55"/>
      <c r="Q606" s="55"/>
      <c r="R606" s="55"/>
      <c r="S606" s="54"/>
      <c r="T606" s="54"/>
    </row>
    <row r="607" spans="1:20" ht="18.75" x14ac:dyDescent="0.25">
      <c r="A607" s="53" t="str">
        <f>Oferta!C608</f>
        <v>LDTK155P200</v>
      </c>
      <c r="B607" s="54"/>
      <c r="C607" s="16">
        <v>5902012647035</v>
      </c>
      <c r="D607" s="54">
        <v>200</v>
      </c>
      <c r="E607" s="54">
        <v>3.19</v>
      </c>
      <c r="F607" s="55">
        <v>400</v>
      </c>
      <c r="G607" s="55">
        <v>300</v>
      </c>
      <c r="H607" s="55">
        <v>320</v>
      </c>
      <c r="I607" s="55"/>
      <c r="J607" s="55"/>
      <c r="K607" s="55"/>
      <c r="L607" s="54"/>
      <c r="M607" s="54"/>
      <c r="N607" s="54"/>
      <c r="O607" s="55"/>
      <c r="P607" s="55"/>
      <c r="Q607" s="55"/>
      <c r="R607" s="55"/>
      <c r="S607" s="54"/>
      <c r="T607" s="54"/>
    </row>
    <row r="608" spans="1:20" ht="18.75" x14ac:dyDescent="0.25">
      <c r="A608" s="53" t="str">
        <f>Oferta!C609</f>
        <v>LDTK165P200</v>
      </c>
      <c r="B608" s="54"/>
      <c r="C608" s="16">
        <v>5902012647042</v>
      </c>
      <c r="D608" s="54">
        <v>200</v>
      </c>
      <c r="E608" s="54">
        <v>3.27</v>
      </c>
      <c r="F608" s="55">
        <v>400</v>
      </c>
      <c r="G608" s="55">
        <v>300</v>
      </c>
      <c r="H608" s="55">
        <v>320</v>
      </c>
      <c r="I608" s="55"/>
      <c r="J608" s="55"/>
      <c r="K608" s="55"/>
      <c r="L608" s="54"/>
      <c r="M608" s="54"/>
      <c r="N608" s="54"/>
      <c r="O608" s="55"/>
      <c r="P608" s="55"/>
      <c r="Q608" s="55"/>
      <c r="R608" s="55"/>
      <c r="S608" s="54"/>
      <c r="T608" s="54"/>
    </row>
    <row r="609" spans="1:20" ht="18.75" x14ac:dyDescent="0.25">
      <c r="A609" s="53" t="str">
        <f>Oferta!C610</f>
        <v>LDTK185P200</v>
      </c>
      <c r="B609" s="54"/>
      <c r="C609" s="16">
        <v>5902012647059</v>
      </c>
      <c r="D609" s="54">
        <v>200</v>
      </c>
      <c r="E609" s="54">
        <v>3.57</v>
      </c>
      <c r="F609" s="55">
        <v>400</v>
      </c>
      <c r="G609" s="55">
        <v>300</v>
      </c>
      <c r="H609" s="55">
        <v>320</v>
      </c>
      <c r="I609" s="55"/>
      <c r="J609" s="55"/>
      <c r="K609" s="55"/>
      <c r="L609" s="54"/>
      <c r="M609" s="54"/>
      <c r="N609" s="54"/>
      <c r="O609" s="55"/>
      <c r="P609" s="55"/>
      <c r="Q609" s="55"/>
      <c r="R609" s="55"/>
      <c r="S609" s="54"/>
      <c r="T609" s="54"/>
    </row>
    <row r="610" spans="1:20" ht="18.75" x14ac:dyDescent="0.25">
      <c r="A610" s="53" t="str">
        <f>Oferta!C611</f>
        <v>LDTK235P100</v>
      </c>
      <c r="B610" s="54"/>
      <c r="C610" s="16">
        <v>5902012647066</v>
      </c>
      <c r="D610" s="54">
        <v>100</v>
      </c>
      <c r="E610" s="54">
        <v>2.31</v>
      </c>
      <c r="F610" s="55">
        <v>400</v>
      </c>
      <c r="G610" s="55">
        <v>300</v>
      </c>
      <c r="H610" s="55">
        <v>250</v>
      </c>
      <c r="I610" s="55"/>
      <c r="J610" s="55"/>
      <c r="K610" s="55"/>
      <c r="L610" s="54"/>
      <c r="M610" s="54"/>
      <c r="N610" s="54"/>
      <c r="O610" s="55"/>
      <c r="P610" s="55"/>
      <c r="Q610" s="55"/>
      <c r="R610" s="55"/>
      <c r="S610" s="54"/>
      <c r="T610" s="54"/>
    </row>
    <row r="611" spans="1:20" ht="18.75" x14ac:dyDescent="0.25">
      <c r="A611" s="53" t="str">
        <f>Oferta!C612</f>
        <v>LDTK285P100</v>
      </c>
      <c r="B611" s="54"/>
      <c r="C611" s="16">
        <v>5902012647073</v>
      </c>
      <c r="D611" s="54">
        <v>100</v>
      </c>
      <c r="E611" s="54">
        <v>2.8</v>
      </c>
      <c r="F611" s="55">
        <v>400</v>
      </c>
      <c r="G611" s="55">
        <v>300</v>
      </c>
      <c r="H611" s="55">
        <v>320</v>
      </c>
      <c r="I611" s="55"/>
      <c r="J611" s="55"/>
      <c r="K611" s="55"/>
      <c r="L611" s="54"/>
      <c r="M611" s="54"/>
      <c r="N611" s="54"/>
      <c r="O611" s="55"/>
      <c r="P611" s="55"/>
      <c r="Q611" s="55"/>
      <c r="R611" s="55"/>
      <c r="S611" s="54"/>
      <c r="T611" s="54"/>
    </row>
    <row r="612" spans="1:20" ht="18.75" x14ac:dyDescent="0.25">
      <c r="A612" s="53" t="str">
        <f>Oferta!C613</f>
        <v>LDTK325P100</v>
      </c>
      <c r="B612" s="54"/>
      <c r="C612" s="16">
        <v>5902012647080</v>
      </c>
      <c r="D612" s="54">
        <v>100</v>
      </c>
      <c r="E612" s="54">
        <v>3.13</v>
      </c>
      <c r="F612" s="55">
        <v>400</v>
      </c>
      <c r="G612" s="55">
        <v>300</v>
      </c>
      <c r="H612" s="55">
        <v>320</v>
      </c>
      <c r="I612" s="55"/>
      <c r="J612" s="55"/>
      <c r="K612" s="55"/>
      <c r="L612" s="54"/>
      <c r="M612" s="54"/>
      <c r="N612" s="54"/>
      <c r="O612" s="55"/>
      <c r="P612" s="55"/>
      <c r="Q612" s="55"/>
      <c r="R612" s="55"/>
      <c r="S612" s="54"/>
      <c r="T612" s="54"/>
    </row>
    <row r="613" spans="1:20" ht="18.75" x14ac:dyDescent="0.25">
      <c r="A613" s="53" t="str">
        <f>Oferta!C614</f>
        <v>LDTK385P100</v>
      </c>
      <c r="B613" s="54"/>
      <c r="C613" s="16">
        <v>5902012647097</v>
      </c>
      <c r="D613" s="54">
        <v>100</v>
      </c>
      <c r="E613" s="54">
        <v>3.67</v>
      </c>
      <c r="F613" s="55">
        <v>400</v>
      </c>
      <c r="G613" s="55">
        <v>300</v>
      </c>
      <c r="H613" s="55">
        <v>320</v>
      </c>
      <c r="I613" s="55"/>
      <c r="J613" s="55"/>
      <c r="K613" s="55"/>
      <c r="L613" s="54"/>
      <c r="M613" s="54"/>
      <c r="N613" s="54"/>
      <c r="O613" s="55"/>
      <c r="P613" s="55"/>
      <c r="Q613" s="55"/>
      <c r="R613" s="55"/>
      <c r="S613" s="54"/>
      <c r="T613" s="54"/>
    </row>
    <row r="614" spans="1:20" ht="18.75" x14ac:dyDescent="0.25">
      <c r="A614" s="53" t="str">
        <f>Oferta!C615</f>
        <v>LDTK425P50</v>
      </c>
      <c r="B614" s="54"/>
      <c r="C614" s="16">
        <v>5902012647103</v>
      </c>
      <c r="D614" s="54">
        <v>50</v>
      </c>
      <c r="E614" s="54">
        <v>2.1</v>
      </c>
      <c r="F614" s="55">
        <v>600</v>
      </c>
      <c r="G614" s="55">
        <v>200</v>
      </c>
      <c r="H614" s="55">
        <v>200</v>
      </c>
      <c r="I614" s="55"/>
      <c r="J614" s="55"/>
      <c r="K614" s="55"/>
      <c r="L614" s="54"/>
      <c r="M614" s="54"/>
      <c r="N614" s="54"/>
      <c r="O614" s="55"/>
      <c r="P614" s="55"/>
      <c r="Q614" s="55"/>
      <c r="R614" s="55"/>
      <c r="S614" s="54"/>
      <c r="T614" s="54"/>
    </row>
    <row r="615" spans="1:20" ht="19.5" thickBot="1" x14ac:dyDescent="0.3">
      <c r="A615" s="58" t="str">
        <f>Oferta!C616</f>
        <v>LDTK525P50</v>
      </c>
      <c r="B615" s="63"/>
      <c r="C615" s="27">
        <v>5902012647110</v>
      </c>
      <c r="D615" s="63">
        <v>50</v>
      </c>
      <c r="E615" s="63">
        <v>2.5299999999999998</v>
      </c>
      <c r="F615" s="64">
        <v>600</v>
      </c>
      <c r="G615" s="64">
        <v>200</v>
      </c>
      <c r="H615" s="64">
        <v>200</v>
      </c>
      <c r="I615" s="64"/>
      <c r="J615" s="64"/>
      <c r="K615" s="64"/>
      <c r="L615" s="63"/>
      <c r="M615" s="63"/>
      <c r="N615" s="63"/>
      <c r="O615" s="64"/>
      <c r="P615" s="64"/>
      <c r="Q615" s="64"/>
      <c r="R615" s="64"/>
      <c r="S615" s="63"/>
      <c r="T615" s="63"/>
    </row>
    <row r="616" spans="1:20" ht="18.75" x14ac:dyDescent="0.25">
      <c r="A616" s="57" t="str">
        <f>Oferta!C617</f>
        <v>WDS4860P</v>
      </c>
      <c r="B616" s="78"/>
      <c r="C616" s="22">
        <v>5902012641057</v>
      </c>
      <c r="D616" s="61">
        <v>200</v>
      </c>
      <c r="E616" s="61">
        <v>1.1100000000000001</v>
      </c>
      <c r="F616" s="62">
        <v>148</v>
      </c>
      <c r="G616" s="62">
        <v>105</v>
      </c>
      <c r="H616" s="62">
        <v>90</v>
      </c>
      <c r="I616" s="62">
        <v>5908249198821</v>
      </c>
      <c r="J616" s="62">
        <v>24</v>
      </c>
      <c r="K616" s="62">
        <f t="shared" ref="K616:K629" si="28">J616*D616</f>
        <v>4800</v>
      </c>
      <c r="L616" s="61">
        <f t="shared" ref="L616:L629" si="29">J616*E616</f>
        <v>26.64</v>
      </c>
      <c r="M616" s="61" t="s">
        <v>1301</v>
      </c>
      <c r="N616" s="61" t="s">
        <v>1293</v>
      </c>
      <c r="O616" s="62"/>
      <c r="P616" s="62"/>
      <c r="Q616" s="62"/>
      <c r="R616" s="62"/>
      <c r="S616" s="61"/>
      <c r="T616" s="61"/>
    </row>
    <row r="617" spans="1:20" ht="18.75" x14ac:dyDescent="0.25">
      <c r="A617" s="53" t="str">
        <f>Oferta!C618</f>
        <v>WDS4880P</v>
      </c>
      <c r="B617" s="54"/>
      <c r="C617" s="16">
        <v>5902012641064</v>
      </c>
      <c r="D617" s="54">
        <v>200</v>
      </c>
      <c r="E617" s="54">
        <v>1.508</v>
      </c>
      <c r="F617" s="55">
        <v>148</v>
      </c>
      <c r="G617" s="55">
        <v>105</v>
      </c>
      <c r="H617" s="55">
        <v>90</v>
      </c>
      <c r="I617" s="55">
        <v>5908249198838</v>
      </c>
      <c r="J617" s="55">
        <v>24</v>
      </c>
      <c r="K617" s="55">
        <f t="shared" si="28"/>
        <v>4800</v>
      </c>
      <c r="L617" s="54">
        <f t="shared" si="29"/>
        <v>36.192</v>
      </c>
      <c r="M617" s="54" t="s">
        <v>1301</v>
      </c>
      <c r="N617" s="54" t="s">
        <v>1293</v>
      </c>
      <c r="O617" s="55"/>
      <c r="P617" s="55"/>
      <c r="Q617" s="55"/>
      <c r="R617" s="55"/>
      <c r="S617" s="54"/>
      <c r="T617" s="54"/>
    </row>
    <row r="618" spans="1:20" ht="18.75" x14ac:dyDescent="0.25">
      <c r="A618" s="53" t="str">
        <f>Oferta!C619</f>
        <v>WDS48100P</v>
      </c>
      <c r="B618" s="54"/>
      <c r="C618" s="16">
        <v>5902012641071</v>
      </c>
      <c r="D618" s="54">
        <v>200</v>
      </c>
      <c r="E618" s="54">
        <v>1.861</v>
      </c>
      <c r="F618" s="55">
        <v>216</v>
      </c>
      <c r="G618" s="55">
        <v>148</v>
      </c>
      <c r="H618" s="55">
        <v>90</v>
      </c>
      <c r="I618" s="55">
        <v>5908249198845</v>
      </c>
      <c r="J618" s="55">
        <v>12</v>
      </c>
      <c r="K618" s="55">
        <f t="shared" si="28"/>
        <v>2400</v>
      </c>
      <c r="L618" s="54">
        <f t="shared" si="29"/>
        <v>22.332000000000001</v>
      </c>
      <c r="M618" s="54" t="s">
        <v>1301</v>
      </c>
      <c r="N618" s="54" t="s">
        <v>1293</v>
      </c>
      <c r="O618" s="55"/>
      <c r="P618" s="55"/>
      <c r="Q618" s="55"/>
      <c r="R618" s="55"/>
      <c r="S618" s="54"/>
      <c r="T618" s="54"/>
    </row>
    <row r="619" spans="1:20" ht="18.75" x14ac:dyDescent="0.25">
      <c r="A619" s="53" t="str">
        <f>Oferta!C620</f>
        <v>WDS48120P</v>
      </c>
      <c r="B619" s="54"/>
      <c r="C619" s="16">
        <v>5902012645598</v>
      </c>
      <c r="D619" s="54">
        <v>200</v>
      </c>
      <c r="E619" s="54">
        <v>2.1970000000000001</v>
      </c>
      <c r="F619" s="55">
        <v>216</v>
      </c>
      <c r="G619" s="55">
        <v>148</v>
      </c>
      <c r="H619" s="55">
        <v>90</v>
      </c>
      <c r="I619" s="55">
        <v>5908249198852</v>
      </c>
      <c r="J619" s="55">
        <v>12</v>
      </c>
      <c r="K619" s="55">
        <f t="shared" si="28"/>
        <v>2400</v>
      </c>
      <c r="L619" s="54">
        <f t="shared" si="29"/>
        <v>26.364000000000001</v>
      </c>
      <c r="M619" s="54" t="s">
        <v>1301</v>
      </c>
      <c r="N619" s="54" t="s">
        <v>1293</v>
      </c>
      <c r="O619" s="55"/>
      <c r="P619" s="55"/>
      <c r="Q619" s="55"/>
      <c r="R619" s="55"/>
      <c r="S619" s="54"/>
      <c r="T619" s="54"/>
    </row>
    <row r="620" spans="1:20" ht="19.5" thickBot="1" x14ac:dyDescent="0.3">
      <c r="A620" s="58" t="str">
        <f>Oferta!C621</f>
        <v>WDS48130P</v>
      </c>
      <c r="B620" s="63"/>
      <c r="C620" s="27">
        <v>5902012641088</v>
      </c>
      <c r="D620" s="63">
        <v>200</v>
      </c>
      <c r="E620" s="63">
        <v>2.6280000000000001</v>
      </c>
      <c r="F620" s="64">
        <v>216</v>
      </c>
      <c r="G620" s="64">
        <v>148</v>
      </c>
      <c r="H620" s="64">
        <v>90</v>
      </c>
      <c r="I620" s="64">
        <v>5908249198869</v>
      </c>
      <c r="J620" s="64">
        <v>12</v>
      </c>
      <c r="K620" s="64">
        <f t="shared" si="28"/>
        <v>2400</v>
      </c>
      <c r="L620" s="63">
        <f t="shared" si="29"/>
        <v>31.536000000000001</v>
      </c>
      <c r="M620" s="63" t="s">
        <v>1301</v>
      </c>
      <c r="N620" s="63" t="s">
        <v>1293</v>
      </c>
      <c r="O620" s="64"/>
      <c r="P620" s="64"/>
      <c r="Q620" s="64"/>
      <c r="R620" s="64"/>
      <c r="S620" s="63"/>
      <c r="T620" s="63"/>
    </row>
    <row r="621" spans="1:20" ht="18.75" x14ac:dyDescent="0.25">
      <c r="A621" s="57" t="str">
        <f>Oferta!C622</f>
        <v>WDB6370P</v>
      </c>
      <c r="B621" s="78"/>
      <c r="C621" s="22">
        <v>5902012645574</v>
      </c>
      <c r="D621" s="61">
        <v>200</v>
      </c>
      <c r="E621" s="61">
        <v>2.1800000000000002</v>
      </c>
      <c r="F621" s="62">
        <v>148</v>
      </c>
      <c r="G621" s="62">
        <v>105</v>
      </c>
      <c r="H621" s="62">
        <v>90</v>
      </c>
      <c r="I621" s="62">
        <v>5908249198876</v>
      </c>
      <c r="J621" s="62">
        <v>24</v>
      </c>
      <c r="K621" s="62">
        <f t="shared" si="28"/>
        <v>4800</v>
      </c>
      <c r="L621" s="61">
        <f t="shared" si="29"/>
        <v>52.320000000000007</v>
      </c>
      <c r="M621" s="61" t="s">
        <v>1301</v>
      </c>
      <c r="N621" s="61" t="s">
        <v>1293</v>
      </c>
      <c r="O621" s="62"/>
      <c r="P621" s="62"/>
      <c r="Q621" s="62"/>
      <c r="R621" s="62"/>
      <c r="S621" s="61"/>
      <c r="T621" s="61"/>
    </row>
    <row r="622" spans="1:20" ht="18.75" x14ac:dyDescent="0.25">
      <c r="A622" s="53" t="str">
        <f>Oferta!C623</f>
        <v>WDB6380P</v>
      </c>
      <c r="B622" s="54"/>
      <c r="C622" s="16">
        <v>5902012641125</v>
      </c>
      <c r="D622" s="54">
        <v>200</v>
      </c>
      <c r="E622" s="54">
        <v>2.4630000000000001</v>
      </c>
      <c r="F622" s="55">
        <v>216</v>
      </c>
      <c r="G622" s="55">
        <v>148</v>
      </c>
      <c r="H622" s="55">
        <v>90</v>
      </c>
      <c r="I622" s="55">
        <v>5908249198883</v>
      </c>
      <c r="J622" s="55">
        <v>12</v>
      </c>
      <c r="K622" s="55">
        <f t="shared" si="28"/>
        <v>2400</v>
      </c>
      <c r="L622" s="54">
        <f t="shared" si="29"/>
        <v>29.556000000000001</v>
      </c>
      <c r="M622" s="54" t="s">
        <v>1301</v>
      </c>
      <c r="N622" s="54" t="s">
        <v>1293</v>
      </c>
      <c r="O622" s="55"/>
      <c r="P622" s="55"/>
      <c r="Q622" s="55"/>
      <c r="R622" s="55"/>
      <c r="S622" s="54"/>
      <c r="T622" s="54"/>
    </row>
    <row r="623" spans="1:20" ht="18.75" x14ac:dyDescent="0.25">
      <c r="A623" s="53" t="str">
        <f>Oferta!C624</f>
        <v>WDB63100P</v>
      </c>
      <c r="B623" s="54"/>
      <c r="C623" s="16">
        <v>5902012641132</v>
      </c>
      <c r="D623" s="54">
        <v>200</v>
      </c>
      <c r="E623" s="54">
        <v>2.9950000000000001</v>
      </c>
      <c r="F623" s="55">
        <v>216</v>
      </c>
      <c r="G623" s="55">
        <v>148</v>
      </c>
      <c r="H623" s="55">
        <v>90</v>
      </c>
      <c r="I623" s="55">
        <v>5908249198890</v>
      </c>
      <c r="J623" s="55">
        <v>12</v>
      </c>
      <c r="K623" s="55">
        <f t="shared" si="28"/>
        <v>2400</v>
      </c>
      <c r="L623" s="54">
        <f t="shared" si="29"/>
        <v>35.94</v>
      </c>
      <c r="M623" s="54" t="s">
        <v>1301</v>
      </c>
      <c r="N623" s="54" t="s">
        <v>1293</v>
      </c>
      <c r="O623" s="55"/>
      <c r="P623" s="55"/>
      <c r="Q623" s="55"/>
      <c r="R623" s="55"/>
      <c r="S623" s="54"/>
      <c r="T623" s="54"/>
    </row>
    <row r="624" spans="1:20" ht="18.75" x14ac:dyDescent="0.25">
      <c r="A624" s="53" t="str">
        <f>Oferta!C625</f>
        <v>WDB63120P</v>
      </c>
      <c r="B624" s="54"/>
      <c r="C624" s="16">
        <v>5902012645581</v>
      </c>
      <c r="D624" s="54">
        <v>200</v>
      </c>
      <c r="E624" s="54">
        <v>3.6669999999999998</v>
      </c>
      <c r="F624" s="55">
        <v>216</v>
      </c>
      <c r="G624" s="55">
        <v>148</v>
      </c>
      <c r="H624" s="55">
        <v>90</v>
      </c>
      <c r="I624" s="55">
        <v>5908249198906</v>
      </c>
      <c r="J624" s="55">
        <v>12</v>
      </c>
      <c r="K624" s="55">
        <f t="shared" si="28"/>
        <v>2400</v>
      </c>
      <c r="L624" s="54">
        <f t="shared" si="29"/>
        <v>44.003999999999998</v>
      </c>
      <c r="M624" s="54"/>
      <c r="N624" s="54" t="s">
        <v>1293</v>
      </c>
      <c r="O624" s="55"/>
      <c r="P624" s="55"/>
      <c r="Q624" s="55"/>
      <c r="R624" s="55"/>
      <c r="S624" s="54"/>
      <c r="T624" s="54"/>
    </row>
    <row r="625" spans="1:20" ht="18.75" x14ac:dyDescent="0.25">
      <c r="A625" s="53" t="str">
        <f>Oferta!C626</f>
        <v>WDB63130P</v>
      </c>
      <c r="B625" s="54"/>
      <c r="C625" s="16">
        <v>5902012641149</v>
      </c>
      <c r="D625" s="54">
        <v>200</v>
      </c>
      <c r="E625" s="54">
        <v>3.6829999999999998</v>
      </c>
      <c r="F625" s="55">
        <v>216</v>
      </c>
      <c r="G625" s="55">
        <v>148</v>
      </c>
      <c r="H625" s="55">
        <v>90</v>
      </c>
      <c r="I625" s="55"/>
      <c r="J625" s="55"/>
      <c r="K625" s="55"/>
      <c r="L625" s="54"/>
      <c r="M625" s="54"/>
      <c r="N625" s="54"/>
      <c r="O625" s="55"/>
      <c r="P625" s="55"/>
      <c r="Q625" s="55"/>
      <c r="R625" s="55"/>
      <c r="S625" s="54"/>
      <c r="T625" s="54"/>
    </row>
    <row r="626" spans="1:20" ht="19.5" thickBot="1" x14ac:dyDescent="0.3">
      <c r="A626" s="58" t="str">
        <f>Oferta!C627</f>
        <v>WDB63200P</v>
      </c>
      <c r="B626" s="63"/>
      <c r="C626" s="27">
        <v>5902012641163</v>
      </c>
      <c r="D626" s="63">
        <v>200</v>
      </c>
      <c r="E626" s="63">
        <v>5.6719999999999997</v>
      </c>
      <c r="F626" s="64">
        <v>216</v>
      </c>
      <c r="G626" s="64">
        <v>148</v>
      </c>
      <c r="H626" s="64">
        <v>90</v>
      </c>
      <c r="I626" s="64"/>
      <c r="J626" s="64"/>
      <c r="K626" s="64"/>
      <c r="L626" s="63"/>
      <c r="M626" s="63"/>
      <c r="N626" s="63"/>
      <c r="O626" s="64"/>
      <c r="P626" s="64"/>
      <c r="Q626" s="64"/>
      <c r="R626" s="64"/>
      <c r="S626" s="63"/>
      <c r="T626" s="63"/>
    </row>
    <row r="627" spans="1:20" ht="19.5" thickBot="1" x14ac:dyDescent="0.3">
      <c r="A627" s="68" t="str">
        <f>Oferta!C628</f>
        <v>TK60W</v>
      </c>
      <c r="B627" s="70">
        <v>39269097</v>
      </c>
      <c r="C627" s="43">
        <v>2900000099982</v>
      </c>
      <c r="D627" s="70">
        <v>2000</v>
      </c>
      <c r="E627" s="70">
        <v>10.08</v>
      </c>
      <c r="F627" s="71">
        <v>0</v>
      </c>
      <c r="G627" s="71">
        <v>0</v>
      </c>
      <c r="H627" s="71">
        <v>0</v>
      </c>
      <c r="I627" s="71">
        <v>5908249192645</v>
      </c>
      <c r="J627" s="71">
        <v>2</v>
      </c>
      <c r="K627" s="71">
        <f t="shared" si="28"/>
        <v>4000</v>
      </c>
      <c r="L627" s="70">
        <f t="shared" si="29"/>
        <v>20.16</v>
      </c>
      <c r="M627" s="70"/>
      <c r="N627" s="70"/>
      <c r="O627" s="71"/>
      <c r="P627" s="71"/>
      <c r="Q627" s="71"/>
      <c r="R627" s="71"/>
      <c r="S627" s="70"/>
      <c r="T627" s="70"/>
    </row>
    <row r="628" spans="1:20" ht="19.5" thickBot="1" x14ac:dyDescent="0.3">
      <c r="A628" s="69" t="str">
        <f>Oferta!C629</f>
        <v>TK60P300</v>
      </c>
      <c r="B628" s="72">
        <v>39269097</v>
      </c>
      <c r="C628" s="48">
        <v>5908249190818</v>
      </c>
      <c r="D628" s="72">
        <v>300</v>
      </c>
      <c r="E628" s="72">
        <v>1.752</v>
      </c>
      <c r="F628" s="73">
        <v>400</v>
      </c>
      <c r="G628" s="73">
        <v>300</v>
      </c>
      <c r="H628" s="73">
        <v>120</v>
      </c>
      <c r="I628" s="73"/>
      <c r="J628" s="73"/>
      <c r="K628" s="73"/>
      <c r="L628" s="72"/>
      <c r="M628" s="72"/>
      <c r="N628" s="72"/>
      <c r="O628" s="73"/>
      <c r="P628" s="73"/>
      <c r="Q628" s="73"/>
      <c r="R628" s="73"/>
      <c r="S628" s="72"/>
      <c r="T628" s="72"/>
    </row>
    <row r="629" spans="1:20" ht="19.5" thickBot="1" x14ac:dyDescent="0.3">
      <c r="A629" s="74" t="str">
        <f>Oferta!C630</f>
        <v>TK60W100</v>
      </c>
      <c r="B629" s="83">
        <v>39269097</v>
      </c>
      <c r="C629" s="52">
        <v>5907418875716</v>
      </c>
      <c r="D629" s="75">
        <v>100</v>
      </c>
      <c r="E629" s="75">
        <v>0.52400000000000002</v>
      </c>
      <c r="F629" s="76">
        <v>0</v>
      </c>
      <c r="G629" s="76">
        <v>0</v>
      </c>
      <c r="H629" s="76">
        <v>0</v>
      </c>
      <c r="I629" s="76">
        <v>5908249191174</v>
      </c>
      <c r="J629" s="76">
        <v>8</v>
      </c>
      <c r="K629" s="76">
        <f t="shared" si="28"/>
        <v>800</v>
      </c>
      <c r="L629" s="75">
        <f t="shared" si="29"/>
        <v>4.1920000000000002</v>
      </c>
      <c r="M629" s="75"/>
      <c r="N629" s="75"/>
      <c r="O629" s="76"/>
      <c r="P629" s="76"/>
      <c r="Q629" s="76"/>
      <c r="R629" s="76"/>
      <c r="S629" s="75"/>
      <c r="T629" s="75"/>
    </row>
    <row r="630" spans="1:20" ht="19.5" thickBot="1" x14ac:dyDescent="0.3">
      <c r="A630" s="65" t="str">
        <f>Oferta!C631</f>
        <v>TK140P100</v>
      </c>
      <c r="B630" s="66">
        <v>39269097</v>
      </c>
      <c r="C630" s="37">
        <v>5908249190801</v>
      </c>
      <c r="D630" s="66">
        <v>100</v>
      </c>
      <c r="E630" s="66">
        <v>1.8260000000000001</v>
      </c>
      <c r="F630" s="67">
        <v>400</v>
      </c>
      <c r="G630" s="67">
        <v>300</v>
      </c>
      <c r="H630" s="67">
        <v>250</v>
      </c>
      <c r="I630" s="67"/>
      <c r="J630" s="67"/>
      <c r="K630" s="67"/>
      <c r="L630" s="66"/>
      <c r="M630" s="66"/>
      <c r="N630" s="66"/>
      <c r="O630" s="67"/>
      <c r="P630" s="67"/>
      <c r="Q630" s="67"/>
      <c r="R630" s="67"/>
      <c r="S630" s="66"/>
      <c r="T630" s="66"/>
    </row>
    <row r="631" spans="1:20" ht="19.5" thickBot="1" x14ac:dyDescent="0.3">
      <c r="A631" s="74" t="str">
        <f>Oferta!C632</f>
        <v>AFS6515F</v>
      </c>
      <c r="B631" s="83">
        <v>39269097</v>
      </c>
      <c r="C631" s="52">
        <v>5907418873941</v>
      </c>
      <c r="D631" s="75">
        <v>1</v>
      </c>
      <c r="E631" s="75">
        <v>0.04</v>
      </c>
      <c r="F631" s="76">
        <v>30</v>
      </c>
      <c r="G631" s="76">
        <v>140</v>
      </c>
      <c r="H631" s="76">
        <v>250</v>
      </c>
      <c r="I631" s="76"/>
      <c r="J631" s="76"/>
      <c r="K631" s="76"/>
      <c r="L631" s="75"/>
      <c r="M631" s="75"/>
      <c r="N631" s="75"/>
      <c r="O631" s="76"/>
      <c r="P631" s="76"/>
      <c r="Q631" s="76"/>
      <c r="R631" s="76"/>
      <c r="S631" s="75"/>
      <c r="T631" s="75"/>
    </row>
    <row r="632" spans="1:20" ht="18.75" x14ac:dyDescent="0.25">
      <c r="A632" s="57" t="str">
        <f>Oferta!C633</f>
        <v>ZS6515P200</v>
      </c>
      <c r="B632" s="78"/>
      <c r="C632" s="22">
        <v>5907418870414</v>
      </c>
      <c r="D632" s="61">
        <v>200</v>
      </c>
      <c r="E632" s="61">
        <v>0.39500000000000002</v>
      </c>
      <c r="F632" s="62">
        <v>305</v>
      </c>
      <c r="G632" s="62">
        <v>305</v>
      </c>
      <c r="H632" s="62">
        <v>205</v>
      </c>
      <c r="I632" s="62"/>
      <c r="J632" s="62"/>
      <c r="K632" s="62"/>
      <c r="L632" s="61"/>
      <c r="M632" s="61"/>
      <c r="N632" s="61"/>
      <c r="O632" s="62"/>
      <c r="P632" s="62"/>
      <c r="Q632" s="62"/>
      <c r="R632" s="62"/>
      <c r="S632" s="61"/>
      <c r="T632" s="61"/>
    </row>
    <row r="633" spans="1:20" ht="19.5" thickBot="1" x14ac:dyDescent="0.3">
      <c r="A633" s="58" t="str">
        <f>Oferta!C634</f>
        <v>ZS6515P700</v>
      </c>
      <c r="B633" s="63"/>
      <c r="C633" s="27">
        <v>5907418870445</v>
      </c>
      <c r="D633" s="63">
        <v>700</v>
      </c>
      <c r="E633" s="63">
        <v>1.012</v>
      </c>
      <c r="F633" s="64">
        <v>560</v>
      </c>
      <c r="G633" s="64">
        <v>250</v>
      </c>
      <c r="H633" s="64">
        <v>410</v>
      </c>
      <c r="I633" s="64"/>
      <c r="J633" s="64"/>
      <c r="K633" s="64"/>
      <c r="L633" s="63"/>
      <c r="M633" s="63"/>
      <c r="N633" s="63"/>
      <c r="O633" s="64"/>
      <c r="P633" s="64"/>
      <c r="Q633" s="64"/>
      <c r="R633" s="64"/>
      <c r="S633" s="63"/>
      <c r="T633" s="63"/>
    </row>
    <row r="634" spans="1:20" ht="18.75" x14ac:dyDescent="0.25">
      <c r="A634" s="57" t="str">
        <f>Oferta!C635</f>
        <v>ZG6515P200</v>
      </c>
      <c r="B634" s="78"/>
      <c r="C634" s="22">
        <v>5907418870421</v>
      </c>
      <c r="D634" s="61">
        <v>200</v>
      </c>
      <c r="E634" s="61">
        <v>0.39500000000000002</v>
      </c>
      <c r="F634" s="62">
        <v>305</v>
      </c>
      <c r="G634" s="62">
        <v>305</v>
      </c>
      <c r="H634" s="62">
        <v>205</v>
      </c>
      <c r="I634" s="62"/>
      <c r="J634" s="62"/>
      <c r="K634" s="62"/>
      <c r="L634" s="61"/>
      <c r="M634" s="61"/>
      <c r="N634" s="61"/>
      <c r="O634" s="62"/>
      <c r="P634" s="62"/>
      <c r="Q634" s="62"/>
      <c r="R634" s="62"/>
      <c r="S634" s="61"/>
      <c r="T634" s="61"/>
    </row>
    <row r="635" spans="1:20" ht="19.5" thickBot="1" x14ac:dyDescent="0.3">
      <c r="A635" s="58" t="str">
        <f>Oferta!C636</f>
        <v>ZG6515P700</v>
      </c>
      <c r="B635" s="63"/>
      <c r="C635" s="27">
        <v>5907418870438</v>
      </c>
      <c r="D635" s="63">
        <v>700</v>
      </c>
      <c r="E635" s="63">
        <v>0.94</v>
      </c>
      <c r="F635" s="64">
        <v>560</v>
      </c>
      <c r="G635" s="64">
        <v>250</v>
      </c>
      <c r="H635" s="64">
        <v>410</v>
      </c>
      <c r="I635" s="64"/>
      <c r="J635" s="64"/>
      <c r="K635" s="64"/>
      <c r="L635" s="63"/>
      <c r="M635" s="63"/>
      <c r="N635" s="63"/>
      <c r="O635" s="64"/>
      <c r="P635" s="64"/>
      <c r="Q635" s="64"/>
      <c r="R635" s="64"/>
      <c r="S635" s="63"/>
      <c r="T635" s="63"/>
    </row>
  </sheetData>
  <autoFilter ref="A2:T635"/>
  <mergeCells count="7">
    <mergeCell ref="A1:A2"/>
    <mergeCell ref="D1:D2"/>
    <mergeCell ref="E1:E2"/>
    <mergeCell ref="C1:C2"/>
    <mergeCell ref="I1:T1"/>
    <mergeCell ref="F1:H1"/>
    <mergeCell ref="B1:B2"/>
  </mergeCells>
  <pageMargins left="0.7" right="0.7" top="0.75" bottom="0.75" header="0.3" footer="0.3"/>
  <pageSetup paperSize="8" scale="4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7"/>
  <sheetViews>
    <sheetView workbookViewId="0">
      <pane xSplit="5" ySplit="12" topLeftCell="F13" activePane="bottomRight" state="frozen"/>
      <selection pane="topRight" activeCell="F1" sqref="F1"/>
      <selection pane="bottomLeft" activeCell="A13" sqref="A13"/>
      <selection pane="bottomRight" activeCell="D13" sqref="D13"/>
    </sheetView>
  </sheetViews>
  <sheetFormatPr defaultRowHeight="15" x14ac:dyDescent="0.25"/>
  <cols>
    <col min="1" max="1" width="18.28515625" customWidth="1"/>
    <col min="2" max="2" width="54.7109375" customWidth="1"/>
    <col min="3" max="3" width="15" customWidth="1"/>
    <col min="4" max="4" width="14" customWidth="1"/>
    <col min="5" max="5" width="15.140625" customWidth="1"/>
    <col min="6" max="6" width="19.28515625" customWidth="1"/>
  </cols>
  <sheetData>
    <row r="1" spans="1:10" ht="15.75" thickBot="1" x14ac:dyDescent="0.3">
      <c r="A1" s="91"/>
      <c r="B1" s="91"/>
      <c r="C1" s="91"/>
      <c r="D1" s="91"/>
      <c r="E1" s="91"/>
      <c r="F1" s="91"/>
    </row>
    <row r="2" spans="1:10" ht="27" thickBot="1" x14ac:dyDescent="0.45">
      <c r="A2" s="127" t="s">
        <v>1327</v>
      </c>
      <c r="B2" s="128"/>
      <c r="C2" s="104"/>
      <c r="D2" s="105"/>
      <c r="E2" s="93"/>
      <c r="F2" s="94"/>
      <c r="H2" s="136" t="s">
        <v>1310</v>
      </c>
      <c r="I2" s="136"/>
      <c r="J2" s="136"/>
    </row>
    <row r="3" spans="1:10" ht="15.75" thickBot="1" x14ac:dyDescent="0.3">
      <c r="A3" s="95"/>
      <c r="B3" s="84"/>
      <c r="C3" s="85"/>
      <c r="D3" s="84"/>
      <c r="E3" s="84"/>
      <c r="F3" s="96"/>
      <c r="H3" s="137" t="s">
        <v>1319</v>
      </c>
      <c r="I3" s="138"/>
      <c r="J3" s="139"/>
    </row>
    <row r="4" spans="1:10" x14ac:dyDescent="0.25">
      <c r="A4" s="97" t="s">
        <v>1322</v>
      </c>
      <c r="B4" s="110" t="s">
        <v>1311</v>
      </c>
      <c r="C4" s="129" t="s">
        <v>1324</v>
      </c>
      <c r="D4" s="130"/>
      <c r="E4" s="106">
        <v>0.4</v>
      </c>
      <c r="F4" s="96"/>
      <c r="H4" s="140"/>
      <c r="I4" s="141"/>
      <c r="J4" s="142"/>
    </row>
    <row r="5" spans="1:10" x14ac:dyDescent="0.25">
      <c r="A5" s="98"/>
      <c r="B5" s="111" t="s">
        <v>1317</v>
      </c>
      <c r="C5" s="129" t="s">
        <v>1325</v>
      </c>
      <c r="D5" s="129"/>
      <c r="E5" s="107">
        <f ca="1">TODAY()</f>
        <v>42765</v>
      </c>
      <c r="F5" s="96"/>
      <c r="H5" s="140"/>
      <c r="I5" s="141"/>
      <c r="J5" s="142"/>
    </row>
    <row r="6" spans="1:10" ht="15.75" thickBot="1" x14ac:dyDescent="0.3">
      <c r="A6" s="99"/>
      <c r="B6" s="112" t="s">
        <v>1318</v>
      </c>
      <c r="C6" s="131" t="s">
        <v>1326</v>
      </c>
      <c r="D6" s="132"/>
      <c r="E6" s="146">
        <f>SUM(F13:F302)</f>
        <v>0</v>
      </c>
      <c r="F6" s="96"/>
      <c r="H6" s="143"/>
      <c r="I6" s="144"/>
      <c r="J6" s="145"/>
    </row>
    <row r="7" spans="1:10" ht="15.75" thickBot="1" x14ac:dyDescent="0.3">
      <c r="A7" s="99"/>
      <c r="B7" s="86"/>
      <c r="C7" s="132"/>
      <c r="D7" s="132"/>
      <c r="E7" s="147"/>
      <c r="F7" s="96"/>
    </row>
    <row r="8" spans="1:10" x14ac:dyDescent="0.25">
      <c r="A8" s="97" t="s">
        <v>1323</v>
      </c>
      <c r="B8" s="113"/>
      <c r="E8" s="108"/>
      <c r="F8" s="109"/>
    </row>
    <row r="9" spans="1:10" x14ac:dyDescent="0.25">
      <c r="A9" s="97"/>
      <c r="B9" s="114"/>
      <c r="C9" s="133" t="s">
        <v>1321</v>
      </c>
      <c r="D9" s="133"/>
      <c r="E9" s="134"/>
      <c r="F9" s="135"/>
    </row>
    <row r="10" spans="1:10" ht="15.75" thickBot="1" x14ac:dyDescent="0.3">
      <c r="A10" s="99"/>
      <c r="B10" s="115"/>
      <c r="C10" s="133" t="s">
        <v>1320</v>
      </c>
      <c r="D10" s="133"/>
      <c r="E10" s="134"/>
      <c r="F10" s="135"/>
    </row>
    <row r="11" spans="1:10" ht="15.75" thickBot="1" x14ac:dyDescent="0.3">
      <c r="A11" s="100"/>
      <c r="B11" s="101"/>
      <c r="C11" s="102"/>
      <c r="D11" s="101"/>
      <c r="E11" s="101"/>
      <c r="F11" s="103"/>
    </row>
    <row r="12" spans="1:10" s="88" customFormat="1" ht="12.75" x14ac:dyDescent="0.2">
      <c r="A12" s="87" t="s">
        <v>1328</v>
      </c>
      <c r="B12" s="87" t="s">
        <v>1312</v>
      </c>
      <c r="C12" s="87" t="s">
        <v>1314</v>
      </c>
      <c r="D12" s="87" t="s">
        <v>1313</v>
      </c>
      <c r="E12" s="87" t="s">
        <v>1315</v>
      </c>
      <c r="F12" s="92" t="s">
        <v>1316</v>
      </c>
    </row>
    <row r="13" spans="1:10" x14ac:dyDescent="0.25">
      <c r="A13" s="89"/>
      <c r="B13" s="90" t="str">
        <f>IFERROR(VLOOKUP($A13,Oferta!$C:$G,2,0),"")</f>
        <v/>
      </c>
      <c r="C13" s="89"/>
      <c r="D13" s="90" t="str">
        <f>IFERROR(VLOOKUP(A13,Oferta!$C:$G,5,0),"")</f>
        <v/>
      </c>
      <c r="E13" s="90" t="str">
        <f t="shared" ref="E13" si="0">IFERROR((C13*D13),"")</f>
        <v/>
      </c>
      <c r="F13" s="90" t="str">
        <f>IFERROR(E13*(1-$E$4),"")</f>
        <v/>
      </c>
    </row>
    <row r="14" spans="1:10" x14ac:dyDescent="0.25">
      <c r="A14" s="89"/>
      <c r="B14" s="90" t="str">
        <f>IFERROR(VLOOKUP(A14,Oferta!$C:$G,2,0),"")</f>
        <v/>
      </c>
      <c r="C14" s="89"/>
      <c r="D14" s="90" t="str">
        <f>IFERROR(VLOOKUP(A14,Oferta!$C:$G,5,0),"")</f>
        <v/>
      </c>
      <c r="E14" s="90" t="str">
        <f t="shared" ref="E14:E77" si="1">IFERROR((C14*D14),"")</f>
        <v/>
      </c>
      <c r="F14" s="90" t="str">
        <f t="shared" ref="F14:F77" si="2">IFERROR(E14*(1-$E$4),"")</f>
        <v/>
      </c>
    </row>
    <row r="15" spans="1:10" x14ac:dyDescent="0.25">
      <c r="A15" s="89"/>
      <c r="B15" s="90" t="str">
        <f>IFERROR(VLOOKUP(A15,Oferta!$C:$G,2,0),"")</f>
        <v/>
      </c>
      <c r="C15" s="89"/>
      <c r="D15" s="90" t="str">
        <f>IFERROR(VLOOKUP(A15,Oferta!$C:$G,5,0),"")</f>
        <v/>
      </c>
      <c r="E15" s="90" t="str">
        <f t="shared" si="1"/>
        <v/>
      </c>
      <c r="F15" s="90" t="str">
        <f t="shared" si="2"/>
        <v/>
      </c>
    </row>
    <row r="16" spans="1:10" x14ac:dyDescent="0.25">
      <c r="A16" s="89"/>
      <c r="B16" s="90" t="str">
        <f>IFERROR(VLOOKUP(A16,Oferta!$C:$G,2,0),"")</f>
        <v/>
      </c>
      <c r="C16" s="89"/>
      <c r="D16" s="90" t="str">
        <f>IFERROR(VLOOKUP(A16,Oferta!$C:$G,5,0),"")</f>
        <v/>
      </c>
      <c r="E16" s="90" t="str">
        <f t="shared" si="1"/>
        <v/>
      </c>
      <c r="F16" s="90" t="str">
        <f t="shared" si="2"/>
        <v/>
      </c>
    </row>
    <row r="17" spans="1:6" x14ac:dyDescent="0.25">
      <c r="A17" s="89"/>
      <c r="B17" s="90" t="str">
        <f>IFERROR(VLOOKUP(A17,Oferta!$C:$G,2,0),"")</f>
        <v/>
      </c>
      <c r="C17" s="89"/>
      <c r="D17" s="90" t="str">
        <f>IFERROR(VLOOKUP(A17,Oferta!$C:$G,5,0),"")</f>
        <v/>
      </c>
      <c r="E17" s="90" t="str">
        <f t="shared" si="1"/>
        <v/>
      </c>
      <c r="F17" s="90" t="str">
        <f t="shared" si="2"/>
        <v/>
      </c>
    </row>
    <row r="18" spans="1:6" x14ac:dyDescent="0.25">
      <c r="A18" s="89"/>
      <c r="B18" s="90" t="str">
        <f>IFERROR(VLOOKUP(A18,Oferta!$C:$G,2,0),"")</f>
        <v/>
      </c>
      <c r="C18" s="89"/>
      <c r="D18" s="90" t="str">
        <f>IFERROR(VLOOKUP(A18,Oferta!$C:$G,5,0),"")</f>
        <v/>
      </c>
      <c r="E18" s="90" t="str">
        <f t="shared" si="1"/>
        <v/>
      </c>
      <c r="F18" s="90" t="str">
        <f t="shared" si="2"/>
        <v/>
      </c>
    </row>
    <row r="19" spans="1:6" x14ac:dyDescent="0.25">
      <c r="A19" s="89"/>
      <c r="B19" s="90" t="str">
        <f>IFERROR(VLOOKUP(A19,Oferta!$C:$G,2,0),"")</f>
        <v/>
      </c>
      <c r="C19" s="89"/>
      <c r="D19" s="90" t="str">
        <f>IFERROR(VLOOKUP(A19,Oferta!$C:$G,5,0),"")</f>
        <v/>
      </c>
      <c r="E19" s="90" t="str">
        <f t="shared" si="1"/>
        <v/>
      </c>
      <c r="F19" s="90" t="str">
        <f t="shared" si="2"/>
        <v/>
      </c>
    </row>
    <row r="20" spans="1:6" x14ac:dyDescent="0.25">
      <c r="A20" s="89"/>
      <c r="B20" s="90" t="str">
        <f>IFERROR(VLOOKUP(A20,Oferta!$C:$G,2,0),"")</f>
        <v/>
      </c>
      <c r="C20" s="89"/>
      <c r="D20" s="90" t="str">
        <f>IFERROR(VLOOKUP(A20,Oferta!$C:$G,5,0),"")</f>
        <v/>
      </c>
      <c r="E20" s="90" t="str">
        <f t="shared" si="1"/>
        <v/>
      </c>
      <c r="F20" s="90" t="str">
        <f t="shared" si="2"/>
        <v/>
      </c>
    </row>
    <row r="21" spans="1:6" x14ac:dyDescent="0.25">
      <c r="A21" s="89"/>
      <c r="B21" s="90" t="str">
        <f>IFERROR(VLOOKUP(A21,Oferta!$C:$G,2,0),"")</f>
        <v/>
      </c>
      <c r="C21" s="89"/>
      <c r="D21" s="90" t="str">
        <f>IFERROR(VLOOKUP(A21,Oferta!$C:$G,5,0),"")</f>
        <v/>
      </c>
      <c r="E21" s="90" t="str">
        <f t="shared" si="1"/>
        <v/>
      </c>
      <c r="F21" s="90" t="str">
        <f t="shared" si="2"/>
        <v/>
      </c>
    </row>
    <row r="22" spans="1:6" x14ac:dyDescent="0.25">
      <c r="A22" s="89"/>
      <c r="B22" s="90" t="str">
        <f>IFERROR(VLOOKUP(A22,Oferta!$C:$G,2,0),"")</f>
        <v/>
      </c>
      <c r="C22" s="89"/>
      <c r="D22" s="90" t="str">
        <f>IFERROR(VLOOKUP(A22,Oferta!$C:$G,5,0),"")</f>
        <v/>
      </c>
      <c r="E22" s="90" t="str">
        <f t="shared" si="1"/>
        <v/>
      </c>
      <c r="F22" s="90" t="str">
        <f t="shared" si="2"/>
        <v/>
      </c>
    </row>
    <row r="23" spans="1:6" x14ac:dyDescent="0.25">
      <c r="A23" s="89"/>
      <c r="B23" s="90" t="str">
        <f>IFERROR(VLOOKUP(A23,Oferta!$C:$G,2,0),"")</f>
        <v/>
      </c>
      <c r="C23" s="89"/>
      <c r="D23" s="90" t="str">
        <f>IFERROR(VLOOKUP(A23,Oferta!$C:$G,5,0),"")</f>
        <v/>
      </c>
      <c r="E23" s="90" t="str">
        <f t="shared" si="1"/>
        <v/>
      </c>
      <c r="F23" s="90" t="str">
        <f t="shared" si="2"/>
        <v/>
      </c>
    </row>
    <row r="24" spans="1:6" x14ac:dyDescent="0.25">
      <c r="A24" s="89"/>
      <c r="B24" s="90" t="str">
        <f>IFERROR(VLOOKUP(A24,Oferta!$C:$G,2,0),"")</f>
        <v/>
      </c>
      <c r="C24" s="89"/>
      <c r="D24" s="90" t="str">
        <f>IFERROR(VLOOKUP(A24,Oferta!$C:$G,5,0),"")</f>
        <v/>
      </c>
      <c r="E24" s="90" t="str">
        <f t="shared" si="1"/>
        <v/>
      </c>
      <c r="F24" s="90" t="str">
        <f t="shared" si="2"/>
        <v/>
      </c>
    </row>
    <row r="25" spans="1:6" x14ac:dyDescent="0.25">
      <c r="A25" s="89"/>
      <c r="B25" s="90" t="str">
        <f>IFERROR(VLOOKUP(A25,Oferta!$C:$G,2,0),"")</f>
        <v/>
      </c>
      <c r="C25" s="89"/>
      <c r="D25" s="90" t="str">
        <f>IFERROR(VLOOKUP(A25,Oferta!$C:$G,5,0),"")</f>
        <v/>
      </c>
      <c r="E25" s="90" t="str">
        <f t="shared" si="1"/>
        <v/>
      </c>
      <c r="F25" s="90" t="str">
        <f t="shared" si="2"/>
        <v/>
      </c>
    </row>
    <row r="26" spans="1:6" x14ac:dyDescent="0.25">
      <c r="A26" s="89"/>
      <c r="B26" s="90" t="str">
        <f>IFERROR(VLOOKUP(A26,Oferta!$C:$G,2,0),"")</f>
        <v/>
      </c>
      <c r="C26" s="89"/>
      <c r="D26" s="90" t="str">
        <f>IFERROR(VLOOKUP(A26,Oferta!$C:$G,5,0),"")</f>
        <v/>
      </c>
      <c r="E26" s="90" t="str">
        <f t="shared" si="1"/>
        <v/>
      </c>
      <c r="F26" s="90" t="str">
        <f t="shared" si="2"/>
        <v/>
      </c>
    </row>
    <row r="27" spans="1:6" x14ac:dyDescent="0.25">
      <c r="A27" s="89"/>
      <c r="B27" s="90" t="str">
        <f>IFERROR(VLOOKUP(A27,Oferta!$C:$G,2,0),"")</f>
        <v/>
      </c>
      <c r="C27" s="89"/>
      <c r="D27" s="90" t="str">
        <f>IFERROR(VLOOKUP(A27,Oferta!$C:$G,5,0),"")</f>
        <v/>
      </c>
      <c r="E27" s="90" t="str">
        <f t="shared" si="1"/>
        <v/>
      </c>
      <c r="F27" s="90" t="str">
        <f t="shared" si="2"/>
        <v/>
      </c>
    </row>
    <row r="28" spans="1:6" x14ac:dyDescent="0.25">
      <c r="A28" s="89"/>
      <c r="B28" s="90" t="str">
        <f>IFERROR(VLOOKUP(A28,Oferta!$C:$G,2,0),"")</f>
        <v/>
      </c>
      <c r="C28" s="89"/>
      <c r="D28" s="90" t="str">
        <f>IFERROR(VLOOKUP(A28,Oferta!$C:$G,5,0),"")</f>
        <v/>
      </c>
      <c r="E28" s="90" t="str">
        <f t="shared" si="1"/>
        <v/>
      </c>
      <c r="F28" s="90" t="str">
        <f t="shared" si="2"/>
        <v/>
      </c>
    </row>
    <row r="29" spans="1:6" x14ac:dyDescent="0.25">
      <c r="A29" s="89"/>
      <c r="B29" s="90" t="str">
        <f>IFERROR(VLOOKUP(A29,Oferta!$C:$G,2,0),"")</f>
        <v/>
      </c>
      <c r="C29" s="89"/>
      <c r="D29" s="90" t="str">
        <f>IFERROR(VLOOKUP(A29,Oferta!$C:$G,5,0),"")</f>
        <v/>
      </c>
      <c r="E29" s="90" t="str">
        <f t="shared" si="1"/>
        <v/>
      </c>
      <c r="F29" s="90" t="str">
        <f t="shared" si="2"/>
        <v/>
      </c>
    </row>
    <row r="30" spans="1:6" x14ac:dyDescent="0.25">
      <c r="A30" s="89"/>
      <c r="B30" s="90" t="str">
        <f>IFERROR(VLOOKUP(A30,Oferta!$C:$G,2,0),"")</f>
        <v/>
      </c>
      <c r="C30" s="89"/>
      <c r="D30" s="90" t="str">
        <f>IFERROR(VLOOKUP(A30,Oferta!$C:$G,5,0),"")</f>
        <v/>
      </c>
      <c r="E30" s="90" t="str">
        <f t="shared" si="1"/>
        <v/>
      </c>
      <c r="F30" s="90" t="str">
        <f t="shared" si="2"/>
        <v/>
      </c>
    </row>
    <row r="31" spans="1:6" x14ac:dyDescent="0.25">
      <c r="A31" s="89"/>
      <c r="B31" s="90" t="str">
        <f>IFERROR(VLOOKUP(A31,Oferta!$C:$G,2,0),"")</f>
        <v/>
      </c>
      <c r="C31" s="89"/>
      <c r="D31" s="90" t="str">
        <f>IFERROR(VLOOKUP(A31,Oferta!$C:$G,5,0),"")</f>
        <v/>
      </c>
      <c r="E31" s="90" t="str">
        <f t="shared" si="1"/>
        <v/>
      </c>
      <c r="F31" s="90" t="str">
        <f t="shared" si="2"/>
        <v/>
      </c>
    </row>
    <row r="32" spans="1:6" x14ac:dyDescent="0.25">
      <c r="A32" s="89"/>
      <c r="B32" s="90" t="str">
        <f>IFERROR(VLOOKUP(A32,Oferta!$C:$G,2,0),"")</f>
        <v/>
      </c>
      <c r="C32" s="89"/>
      <c r="D32" s="90" t="str">
        <f>IFERROR(VLOOKUP(A32,Oferta!$C:$G,5,0),"")</f>
        <v/>
      </c>
      <c r="E32" s="90" t="str">
        <f t="shared" si="1"/>
        <v/>
      </c>
      <c r="F32" s="90" t="str">
        <f t="shared" si="2"/>
        <v/>
      </c>
    </row>
    <row r="33" spans="1:6" x14ac:dyDescent="0.25">
      <c r="A33" s="89"/>
      <c r="B33" s="90" t="str">
        <f>IFERROR(VLOOKUP(A33,Oferta!$C:$G,2,0),"")</f>
        <v/>
      </c>
      <c r="C33" s="89"/>
      <c r="D33" s="90" t="str">
        <f>IFERROR(VLOOKUP(A33,Oferta!$C:$G,5,0),"")</f>
        <v/>
      </c>
      <c r="E33" s="90" t="str">
        <f t="shared" si="1"/>
        <v/>
      </c>
      <c r="F33" s="90" t="str">
        <f t="shared" si="2"/>
        <v/>
      </c>
    </row>
    <row r="34" spans="1:6" x14ac:dyDescent="0.25">
      <c r="A34" s="89"/>
      <c r="B34" s="90" t="str">
        <f>IFERROR(VLOOKUP(A34,Oferta!$C:$G,2,0),"")</f>
        <v/>
      </c>
      <c r="C34" s="89"/>
      <c r="D34" s="90" t="str">
        <f>IFERROR(VLOOKUP(A34,Oferta!$C:$G,5,0),"")</f>
        <v/>
      </c>
      <c r="E34" s="90" t="str">
        <f t="shared" si="1"/>
        <v/>
      </c>
      <c r="F34" s="90" t="str">
        <f t="shared" si="2"/>
        <v/>
      </c>
    </row>
    <row r="35" spans="1:6" x14ac:dyDescent="0.25">
      <c r="A35" s="89"/>
      <c r="B35" s="90" t="str">
        <f>IFERROR(VLOOKUP(A35,Oferta!$C:$G,2,0),"")</f>
        <v/>
      </c>
      <c r="C35" s="89"/>
      <c r="D35" s="90" t="str">
        <f>IFERROR(VLOOKUP(A35,Oferta!$C:$G,5,0),"")</f>
        <v/>
      </c>
      <c r="E35" s="90" t="str">
        <f t="shared" si="1"/>
        <v/>
      </c>
      <c r="F35" s="90" t="str">
        <f t="shared" si="2"/>
        <v/>
      </c>
    </row>
    <row r="36" spans="1:6" x14ac:dyDescent="0.25">
      <c r="A36" s="89"/>
      <c r="B36" s="90" t="str">
        <f>IFERROR(VLOOKUP(A36,Oferta!$C:$G,2,0),"")</f>
        <v/>
      </c>
      <c r="C36" s="89"/>
      <c r="D36" s="90" t="str">
        <f>IFERROR(VLOOKUP(A36,Oferta!$C:$G,5,0),"")</f>
        <v/>
      </c>
      <c r="E36" s="90" t="str">
        <f t="shared" si="1"/>
        <v/>
      </c>
      <c r="F36" s="90" t="str">
        <f t="shared" si="2"/>
        <v/>
      </c>
    </row>
    <row r="37" spans="1:6" x14ac:dyDescent="0.25">
      <c r="A37" s="89"/>
      <c r="B37" s="90" t="str">
        <f>IFERROR(VLOOKUP(A37,Oferta!$C:$G,2,0),"")</f>
        <v/>
      </c>
      <c r="C37" s="89"/>
      <c r="D37" s="90" t="str">
        <f>IFERROR(VLOOKUP(A37,Oferta!$C:$G,5,0),"")</f>
        <v/>
      </c>
      <c r="E37" s="90" t="str">
        <f t="shared" si="1"/>
        <v/>
      </c>
      <c r="F37" s="90" t="str">
        <f t="shared" si="2"/>
        <v/>
      </c>
    </row>
    <row r="38" spans="1:6" x14ac:dyDescent="0.25">
      <c r="A38" s="89"/>
      <c r="B38" s="90" t="str">
        <f>IFERROR(VLOOKUP(A38,Oferta!$C:$G,2,0),"")</f>
        <v/>
      </c>
      <c r="C38" s="89"/>
      <c r="D38" s="90" t="str">
        <f>IFERROR(VLOOKUP(A38,Oferta!$C:$G,5,0),"")</f>
        <v/>
      </c>
      <c r="E38" s="90" t="str">
        <f t="shared" si="1"/>
        <v/>
      </c>
      <c r="F38" s="90" t="str">
        <f t="shared" si="2"/>
        <v/>
      </c>
    </row>
    <row r="39" spans="1:6" x14ac:dyDescent="0.25">
      <c r="A39" s="89"/>
      <c r="B39" s="90" t="str">
        <f>IFERROR(VLOOKUP(A39,Oferta!$C:$G,2,0),"")</f>
        <v/>
      </c>
      <c r="C39" s="89"/>
      <c r="D39" s="90" t="str">
        <f>IFERROR(VLOOKUP(A39,Oferta!$C:$G,5,0),"")</f>
        <v/>
      </c>
      <c r="E39" s="90" t="str">
        <f t="shared" si="1"/>
        <v/>
      </c>
      <c r="F39" s="90" t="str">
        <f t="shared" si="2"/>
        <v/>
      </c>
    </row>
    <row r="40" spans="1:6" x14ac:dyDescent="0.25">
      <c r="A40" s="89"/>
      <c r="B40" s="90" t="str">
        <f>IFERROR(VLOOKUP(A40,Oferta!$C:$G,2,0),"")</f>
        <v/>
      </c>
      <c r="C40" s="89"/>
      <c r="D40" s="90" t="str">
        <f>IFERROR(VLOOKUP(A40,Oferta!$C:$G,5,0),"")</f>
        <v/>
      </c>
      <c r="E40" s="90" t="str">
        <f t="shared" si="1"/>
        <v/>
      </c>
      <c r="F40" s="90" t="str">
        <f t="shared" si="2"/>
        <v/>
      </c>
    </row>
    <row r="41" spans="1:6" x14ac:dyDescent="0.25">
      <c r="A41" s="89"/>
      <c r="B41" s="90" t="str">
        <f>IFERROR(VLOOKUP(A41,Oferta!$C:$G,2,0),"")</f>
        <v/>
      </c>
      <c r="C41" s="89"/>
      <c r="D41" s="90" t="str">
        <f>IFERROR(VLOOKUP(A41,Oferta!$C:$G,5,0),"")</f>
        <v/>
      </c>
      <c r="E41" s="90" t="str">
        <f t="shared" si="1"/>
        <v/>
      </c>
      <c r="F41" s="90" t="str">
        <f t="shared" si="2"/>
        <v/>
      </c>
    </row>
    <row r="42" spans="1:6" x14ac:dyDescent="0.25">
      <c r="A42" s="89"/>
      <c r="B42" s="90" t="str">
        <f>IFERROR(VLOOKUP(A42,Oferta!$C:$G,2,0),"")</f>
        <v/>
      </c>
      <c r="C42" s="89"/>
      <c r="D42" s="90" t="str">
        <f>IFERROR(VLOOKUP(A42,Oferta!$C:$G,5,0),"")</f>
        <v/>
      </c>
      <c r="E42" s="90" t="str">
        <f t="shared" si="1"/>
        <v/>
      </c>
      <c r="F42" s="90" t="str">
        <f t="shared" si="2"/>
        <v/>
      </c>
    </row>
    <row r="43" spans="1:6" x14ac:dyDescent="0.25">
      <c r="A43" s="89"/>
      <c r="B43" s="90" t="str">
        <f>IFERROR(VLOOKUP(A43,Oferta!$C:$G,2,0),"")</f>
        <v/>
      </c>
      <c r="C43" s="89"/>
      <c r="D43" s="90" t="str">
        <f>IFERROR(VLOOKUP(A43,Oferta!$C:$G,5,0),"")</f>
        <v/>
      </c>
      <c r="E43" s="90" t="str">
        <f t="shared" si="1"/>
        <v/>
      </c>
      <c r="F43" s="90" t="str">
        <f t="shared" si="2"/>
        <v/>
      </c>
    </row>
    <row r="44" spans="1:6" x14ac:dyDescent="0.25">
      <c r="A44" s="89"/>
      <c r="B44" s="90" t="str">
        <f>IFERROR(VLOOKUP(A44,Oferta!$C:$G,2,0),"")</f>
        <v/>
      </c>
      <c r="C44" s="89"/>
      <c r="D44" s="90" t="str">
        <f>IFERROR(VLOOKUP(A44,Oferta!$C:$G,5,0),"")</f>
        <v/>
      </c>
      <c r="E44" s="90" t="str">
        <f t="shared" si="1"/>
        <v/>
      </c>
      <c r="F44" s="90" t="str">
        <f t="shared" si="2"/>
        <v/>
      </c>
    </row>
    <row r="45" spans="1:6" x14ac:dyDescent="0.25">
      <c r="A45" s="89"/>
      <c r="B45" s="90" t="str">
        <f>IFERROR(VLOOKUP(A45,Oferta!$C:$G,2,0),"")</f>
        <v/>
      </c>
      <c r="C45" s="89"/>
      <c r="D45" s="90" t="str">
        <f>IFERROR(VLOOKUP(A45,Oferta!$C:$G,5,0),"")</f>
        <v/>
      </c>
      <c r="E45" s="90" t="str">
        <f t="shared" si="1"/>
        <v/>
      </c>
      <c r="F45" s="90" t="str">
        <f t="shared" si="2"/>
        <v/>
      </c>
    </row>
    <row r="46" spans="1:6" x14ac:dyDescent="0.25">
      <c r="A46" s="89"/>
      <c r="B46" s="90" t="str">
        <f>IFERROR(VLOOKUP(A46,Oferta!$C:$G,2,0),"")</f>
        <v/>
      </c>
      <c r="C46" s="89"/>
      <c r="D46" s="90" t="str">
        <f>IFERROR(VLOOKUP(A46,Oferta!$C:$G,5,0),"")</f>
        <v/>
      </c>
      <c r="E46" s="90" t="str">
        <f t="shared" si="1"/>
        <v/>
      </c>
      <c r="F46" s="90" t="str">
        <f t="shared" si="2"/>
        <v/>
      </c>
    </row>
    <row r="47" spans="1:6" x14ac:dyDescent="0.25">
      <c r="A47" s="89"/>
      <c r="B47" s="90" t="str">
        <f>IFERROR(VLOOKUP(A47,Oferta!$C:$G,2,0),"")</f>
        <v/>
      </c>
      <c r="C47" s="89"/>
      <c r="D47" s="90" t="str">
        <f>IFERROR(VLOOKUP(A47,Oferta!$C:$G,5,0),"")</f>
        <v/>
      </c>
      <c r="E47" s="90" t="str">
        <f t="shared" si="1"/>
        <v/>
      </c>
      <c r="F47" s="90" t="str">
        <f t="shared" si="2"/>
        <v/>
      </c>
    </row>
    <row r="48" spans="1:6" x14ac:dyDescent="0.25">
      <c r="A48" s="89"/>
      <c r="B48" s="90" t="str">
        <f>IFERROR(VLOOKUP(A48,Oferta!$C:$G,2,0),"")</f>
        <v/>
      </c>
      <c r="C48" s="89"/>
      <c r="D48" s="90" t="str">
        <f>IFERROR(VLOOKUP(A48,Oferta!$C:$G,5,0),"")</f>
        <v/>
      </c>
      <c r="E48" s="90" t="str">
        <f t="shared" si="1"/>
        <v/>
      </c>
      <c r="F48" s="90" t="str">
        <f t="shared" si="2"/>
        <v/>
      </c>
    </row>
    <row r="49" spans="1:6" x14ac:dyDescent="0.25">
      <c r="A49" s="89"/>
      <c r="B49" s="90" t="str">
        <f>IFERROR(VLOOKUP(A49,Oferta!$C:$G,2,0),"")</f>
        <v/>
      </c>
      <c r="C49" s="89"/>
      <c r="D49" s="90" t="str">
        <f>IFERROR(VLOOKUP(A49,Oferta!$C:$G,5,0),"")</f>
        <v/>
      </c>
      <c r="E49" s="90" t="str">
        <f t="shared" si="1"/>
        <v/>
      </c>
      <c r="F49" s="90" t="str">
        <f t="shared" si="2"/>
        <v/>
      </c>
    </row>
    <row r="50" spans="1:6" x14ac:dyDescent="0.25">
      <c r="A50" s="89"/>
      <c r="B50" s="90" t="str">
        <f>IFERROR(VLOOKUP(A50,Oferta!$C:$G,2,0),"")</f>
        <v/>
      </c>
      <c r="C50" s="89"/>
      <c r="D50" s="90" t="str">
        <f>IFERROR(VLOOKUP(A50,Oferta!$C:$G,5,0),"")</f>
        <v/>
      </c>
      <c r="E50" s="90" t="str">
        <f t="shared" si="1"/>
        <v/>
      </c>
      <c r="F50" s="90" t="str">
        <f t="shared" si="2"/>
        <v/>
      </c>
    </row>
    <row r="51" spans="1:6" x14ac:dyDescent="0.25">
      <c r="A51" s="89"/>
      <c r="B51" s="90" t="str">
        <f>IFERROR(VLOOKUP(A51,Oferta!$C:$G,2,0),"")</f>
        <v/>
      </c>
      <c r="C51" s="89"/>
      <c r="D51" s="90" t="str">
        <f>IFERROR(VLOOKUP(A51,Oferta!$C:$G,5,0),"")</f>
        <v/>
      </c>
      <c r="E51" s="90" t="str">
        <f t="shared" si="1"/>
        <v/>
      </c>
      <c r="F51" s="90" t="str">
        <f t="shared" si="2"/>
        <v/>
      </c>
    </row>
    <row r="52" spans="1:6" x14ac:dyDescent="0.25">
      <c r="A52" s="89"/>
      <c r="B52" s="90" t="str">
        <f>IFERROR(VLOOKUP(A52,Oferta!$C:$G,2,0),"")</f>
        <v/>
      </c>
      <c r="C52" s="89"/>
      <c r="D52" s="90" t="str">
        <f>IFERROR(VLOOKUP(A52,Oferta!$C:$G,5,0),"")</f>
        <v/>
      </c>
      <c r="E52" s="90" t="str">
        <f t="shared" si="1"/>
        <v/>
      </c>
      <c r="F52" s="90" t="str">
        <f t="shared" si="2"/>
        <v/>
      </c>
    </row>
    <row r="53" spans="1:6" x14ac:dyDescent="0.25">
      <c r="A53" s="89"/>
      <c r="B53" s="90" t="str">
        <f>IFERROR(VLOOKUP(A53,Oferta!$C:$G,2,0),"")</f>
        <v/>
      </c>
      <c r="C53" s="89"/>
      <c r="D53" s="90" t="str">
        <f>IFERROR(VLOOKUP(A53,Oferta!$C:$G,5,0),"")</f>
        <v/>
      </c>
      <c r="E53" s="90" t="str">
        <f t="shared" si="1"/>
        <v/>
      </c>
      <c r="F53" s="90" t="str">
        <f t="shared" si="2"/>
        <v/>
      </c>
    </row>
    <row r="54" spans="1:6" x14ac:dyDescent="0.25">
      <c r="A54" s="89"/>
      <c r="B54" s="90" t="str">
        <f>IFERROR(VLOOKUP(A54,Oferta!$C:$G,2,0),"")</f>
        <v/>
      </c>
      <c r="C54" s="89"/>
      <c r="D54" s="90" t="str">
        <f>IFERROR(VLOOKUP(A54,Oferta!$C:$G,5,0),"")</f>
        <v/>
      </c>
      <c r="E54" s="90" t="str">
        <f t="shared" si="1"/>
        <v/>
      </c>
      <c r="F54" s="90" t="str">
        <f t="shared" si="2"/>
        <v/>
      </c>
    </row>
    <row r="55" spans="1:6" x14ac:dyDescent="0.25">
      <c r="A55" s="89"/>
      <c r="B55" s="90" t="str">
        <f>IFERROR(VLOOKUP(A55,Oferta!$C:$G,2,0),"")</f>
        <v/>
      </c>
      <c r="C55" s="89"/>
      <c r="D55" s="90" t="str">
        <f>IFERROR(VLOOKUP(A55,Oferta!$C:$G,5,0),"")</f>
        <v/>
      </c>
      <c r="E55" s="90" t="str">
        <f t="shared" si="1"/>
        <v/>
      </c>
      <c r="F55" s="90" t="str">
        <f t="shared" si="2"/>
        <v/>
      </c>
    </row>
    <row r="56" spans="1:6" x14ac:dyDescent="0.25">
      <c r="A56" s="89"/>
      <c r="B56" s="90" t="str">
        <f>IFERROR(VLOOKUP(A56,Oferta!$C:$G,2,0),"")</f>
        <v/>
      </c>
      <c r="C56" s="89"/>
      <c r="D56" s="90" t="str">
        <f>IFERROR(VLOOKUP(A56,Oferta!$C:$G,5,0),"")</f>
        <v/>
      </c>
      <c r="E56" s="90" t="str">
        <f t="shared" si="1"/>
        <v/>
      </c>
      <c r="F56" s="90" t="str">
        <f t="shared" si="2"/>
        <v/>
      </c>
    </row>
    <row r="57" spans="1:6" x14ac:dyDescent="0.25">
      <c r="A57" s="89"/>
      <c r="B57" s="90" t="str">
        <f>IFERROR(VLOOKUP(A57,Oferta!$C:$G,2,0),"")</f>
        <v/>
      </c>
      <c r="C57" s="89"/>
      <c r="D57" s="90" t="str">
        <f>IFERROR(VLOOKUP(A57,Oferta!$C:$G,5,0),"")</f>
        <v/>
      </c>
      <c r="E57" s="90" t="str">
        <f t="shared" si="1"/>
        <v/>
      </c>
      <c r="F57" s="90" t="str">
        <f t="shared" si="2"/>
        <v/>
      </c>
    </row>
    <row r="58" spans="1:6" x14ac:dyDescent="0.25">
      <c r="A58" s="89"/>
      <c r="B58" s="90" t="str">
        <f>IFERROR(VLOOKUP(A58,Oferta!$C:$G,2,0),"")</f>
        <v/>
      </c>
      <c r="C58" s="89"/>
      <c r="D58" s="90" t="str">
        <f>IFERROR(VLOOKUP(A58,Oferta!$C:$G,5,0),"")</f>
        <v/>
      </c>
      <c r="E58" s="90" t="str">
        <f t="shared" si="1"/>
        <v/>
      </c>
      <c r="F58" s="90" t="str">
        <f t="shared" si="2"/>
        <v/>
      </c>
    </row>
    <row r="59" spans="1:6" x14ac:dyDescent="0.25">
      <c r="A59" s="89"/>
      <c r="B59" s="90" t="str">
        <f>IFERROR(VLOOKUP(A59,Oferta!$C:$G,2,0),"")</f>
        <v/>
      </c>
      <c r="C59" s="89"/>
      <c r="D59" s="90" t="str">
        <f>IFERROR(VLOOKUP(A59,Oferta!$C:$G,5,0),"")</f>
        <v/>
      </c>
      <c r="E59" s="90" t="str">
        <f t="shared" si="1"/>
        <v/>
      </c>
      <c r="F59" s="90" t="str">
        <f t="shared" si="2"/>
        <v/>
      </c>
    </row>
    <row r="60" spans="1:6" x14ac:dyDescent="0.25">
      <c r="A60" s="89"/>
      <c r="B60" s="90" t="str">
        <f>IFERROR(VLOOKUP(A60,Oferta!$C:$G,2,0),"")</f>
        <v/>
      </c>
      <c r="C60" s="89"/>
      <c r="D60" s="90" t="str">
        <f>IFERROR(VLOOKUP(A60,Oferta!$C:$G,5,0),"")</f>
        <v/>
      </c>
      <c r="E60" s="90" t="str">
        <f t="shared" si="1"/>
        <v/>
      </c>
      <c r="F60" s="90" t="str">
        <f t="shared" si="2"/>
        <v/>
      </c>
    </row>
    <row r="61" spans="1:6" x14ac:dyDescent="0.25">
      <c r="A61" s="89"/>
      <c r="B61" s="90" t="str">
        <f>IFERROR(VLOOKUP(A61,Oferta!$C:$G,2,0),"")</f>
        <v/>
      </c>
      <c r="C61" s="89"/>
      <c r="D61" s="90" t="str">
        <f>IFERROR(VLOOKUP(A61,Oferta!$C:$G,5,0),"")</f>
        <v/>
      </c>
      <c r="E61" s="90" t="str">
        <f t="shared" si="1"/>
        <v/>
      </c>
      <c r="F61" s="90" t="str">
        <f t="shared" si="2"/>
        <v/>
      </c>
    </row>
    <row r="62" spans="1:6" x14ac:dyDescent="0.25">
      <c r="A62" s="89"/>
      <c r="B62" s="90" t="str">
        <f>IFERROR(VLOOKUP(A62,Oferta!$C:$G,2,0),"")</f>
        <v/>
      </c>
      <c r="C62" s="89"/>
      <c r="D62" s="90" t="str">
        <f>IFERROR(VLOOKUP(A62,Oferta!$C:$G,5,0),"")</f>
        <v/>
      </c>
      <c r="E62" s="90" t="str">
        <f t="shared" si="1"/>
        <v/>
      </c>
      <c r="F62" s="90" t="str">
        <f t="shared" si="2"/>
        <v/>
      </c>
    </row>
    <row r="63" spans="1:6" x14ac:dyDescent="0.25">
      <c r="A63" s="89"/>
      <c r="B63" s="90" t="str">
        <f>IFERROR(VLOOKUP(A63,Oferta!$C:$G,2,0),"")</f>
        <v/>
      </c>
      <c r="C63" s="89"/>
      <c r="D63" s="90" t="str">
        <f>IFERROR(VLOOKUP(A63,Oferta!$C:$G,5,0),"")</f>
        <v/>
      </c>
      <c r="E63" s="90" t="str">
        <f t="shared" si="1"/>
        <v/>
      </c>
      <c r="F63" s="90" t="str">
        <f t="shared" si="2"/>
        <v/>
      </c>
    </row>
    <row r="64" spans="1:6" x14ac:dyDescent="0.25">
      <c r="A64" s="89"/>
      <c r="B64" s="90" t="str">
        <f>IFERROR(VLOOKUP(A64,Oferta!$C:$G,2,0),"")</f>
        <v/>
      </c>
      <c r="C64" s="89"/>
      <c r="D64" s="90" t="str">
        <f>IFERROR(VLOOKUP(A64,Oferta!$C:$G,5,0),"")</f>
        <v/>
      </c>
      <c r="E64" s="90" t="str">
        <f t="shared" si="1"/>
        <v/>
      </c>
      <c r="F64" s="90" t="str">
        <f t="shared" si="2"/>
        <v/>
      </c>
    </row>
    <row r="65" spans="1:6" x14ac:dyDescent="0.25">
      <c r="A65" s="89"/>
      <c r="B65" s="90" t="str">
        <f>IFERROR(VLOOKUP(A65,Oferta!$C:$G,2,0),"")</f>
        <v/>
      </c>
      <c r="C65" s="89"/>
      <c r="D65" s="90" t="str">
        <f>IFERROR(VLOOKUP(A65,Oferta!$C:$G,5,0),"")</f>
        <v/>
      </c>
      <c r="E65" s="90" t="str">
        <f t="shared" si="1"/>
        <v/>
      </c>
      <c r="F65" s="90" t="str">
        <f t="shared" si="2"/>
        <v/>
      </c>
    </row>
    <row r="66" spans="1:6" x14ac:dyDescent="0.25">
      <c r="A66" s="89"/>
      <c r="B66" s="90" t="str">
        <f>IFERROR(VLOOKUP(A66,Oferta!$C:$G,2,0),"")</f>
        <v/>
      </c>
      <c r="C66" s="89"/>
      <c r="D66" s="90" t="str">
        <f>IFERROR(VLOOKUP(A66,Oferta!$C:$G,5,0),"")</f>
        <v/>
      </c>
      <c r="E66" s="90" t="str">
        <f t="shared" si="1"/>
        <v/>
      </c>
      <c r="F66" s="90" t="str">
        <f t="shared" si="2"/>
        <v/>
      </c>
    </row>
    <row r="67" spans="1:6" x14ac:dyDescent="0.25">
      <c r="A67" s="89"/>
      <c r="B67" s="90" t="str">
        <f>IFERROR(VLOOKUP(A67,Oferta!$C:$G,2,0),"")</f>
        <v/>
      </c>
      <c r="C67" s="89"/>
      <c r="D67" s="90" t="str">
        <f>IFERROR(VLOOKUP(A67,Oferta!$C:$G,5,0),"")</f>
        <v/>
      </c>
      <c r="E67" s="90" t="str">
        <f t="shared" si="1"/>
        <v/>
      </c>
      <c r="F67" s="90" t="str">
        <f t="shared" si="2"/>
        <v/>
      </c>
    </row>
    <row r="68" spans="1:6" x14ac:dyDescent="0.25">
      <c r="A68" s="89"/>
      <c r="B68" s="90" t="str">
        <f>IFERROR(VLOOKUP(A68,Oferta!$C:$G,2,0),"")</f>
        <v/>
      </c>
      <c r="C68" s="89"/>
      <c r="D68" s="90" t="str">
        <f>IFERROR(VLOOKUP(A68,Oferta!$C:$G,5,0),"")</f>
        <v/>
      </c>
      <c r="E68" s="90" t="str">
        <f t="shared" si="1"/>
        <v/>
      </c>
      <c r="F68" s="90" t="str">
        <f t="shared" si="2"/>
        <v/>
      </c>
    </row>
    <row r="69" spans="1:6" x14ac:dyDescent="0.25">
      <c r="A69" s="89"/>
      <c r="B69" s="90" t="str">
        <f>IFERROR(VLOOKUP(A69,Oferta!$C:$G,2,0),"")</f>
        <v/>
      </c>
      <c r="C69" s="89"/>
      <c r="D69" s="90" t="str">
        <f>IFERROR(VLOOKUP(A69,Oferta!$C:$G,5,0),"")</f>
        <v/>
      </c>
      <c r="E69" s="90" t="str">
        <f t="shared" si="1"/>
        <v/>
      </c>
      <c r="F69" s="90" t="str">
        <f t="shared" si="2"/>
        <v/>
      </c>
    </row>
    <row r="70" spans="1:6" x14ac:dyDescent="0.25">
      <c r="A70" s="89"/>
      <c r="B70" s="90" t="str">
        <f>IFERROR(VLOOKUP(A70,Oferta!$C:$G,2,0),"")</f>
        <v/>
      </c>
      <c r="C70" s="89"/>
      <c r="D70" s="90" t="str">
        <f>IFERROR(VLOOKUP(A70,Oferta!$C:$G,5,0),"")</f>
        <v/>
      </c>
      <c r="E70" s="90" t="str">
        <f t="shared" si="1"/>
        <v/>
      </c>
      <c r="F70" s="90" t="str">
        <f t="shared" si="2"/>
        <v/>
      </c>
    </row>
    <row r="71" spans="1:6" x14ac:dyDescent="0.25">
      <c r="A71" s="89"/>
      <c r="B71" s="90" t="str">
        <f>IFERROR(VLOOKUP(A71,Oferta!$C:$G,2,0),"")</f>
        <v/>
      </c>
      <c r="C71" s="89"/>
      <c r="D71" s="90" t="str">
        <f>IFERROR(VLOOKUP(A71,Oferta!$C:$G,5,0),"")</f>
        <v/>
      </c>
      <c r="E71" s="90" t="str">
        <f t="shared" si="1"/>
        <v/>
      </c>
      <c r="F71" s="90" t="str">
        <f t="shared" si="2"/>
        <v/>
      </c>
    </row>
    <row r="72" spans="1:6" x14ac:dyDescent="0.25">
      <c r="A72" s="89"/>
      <c r="B72" s="90" t="str">
        <f>IFERROR(VLOOKUP(A72,Oferta!$C:$G,2,0),"")</f>
        <v/>
      </c>
      <c r="C72" s="89"/>
      <c r="D72" s="90" t="str">
        <f>IFERROR(VLOOKUP(A72,Oferta!$C:$G,5,0),"")</f>
        <v/>
      </c>
      <c r="E72" s="90" t="str">
        <f t="shared" si="1"/>
        <v/>
      </c>
      <c r="F72" s="90" t="str">
        <f t="shared" si="2"/>
        <v/>
      </c>
    </row>
    <row r="73" spans="1:6" x14ac:dyDescent="0.25">
      <c r="A73" s="89"/>
      <c r="B73" s="90" t="str">
        <f>IFERROR(VLOOKUP(A73,Oferta!$C:$G,2,0),"")</f>
        <v/>
      </c>
      <c r="C73" s="89"/>
      <c r="D73" s="90" t="str">
        <f>IFERROR(VLOOKUP(A73,Oferta!$C:$G,5,0),"")</f>
        <v/>
      </c>
      <c r="E73" s="90" t="str">
        <f t="shared" si="1"/>
        <v/>
      </c>
      <c r="F73" s="90" t="str">
        <f t="shared" si="2"/>
        <v/>
      </c>
    </row>
    <row r="74" spans="1:6" x14ac:dyDescent="0.25">
      <c r="A74" s="89"/>
      <c r="B74" s="90" t="str">
        <f>IFERROR(VLOOKUP(A74,Oferta!$C:$G,2,0),"")</f>
        <v/>
      </c>
      <c r="C74" s="89"/>
      <c r="D74" s="90" t="str">
        <f>IFERROR(VLOOKUP(A74,Oferta!$C:$G,5,0),"")</f>
        <v/>
      </c>
      <c r="E74" s="90" t="str">
        <f t="shared" si="1"/>
        <v/>
      </c>
      <c r="F74" s="90" t="str">
        <f t="shared" si="2"/>
        <v/>
      </c>
    </row>
    <row r="75" spans="1:6" x14ac:dyDescent="0.25">
      <c r="A75" s="89"/>
      <c r="B75" s="90" t="str">
        <f>IFERROR(VLOOKUP(A75,Oferta!$C:$G,2,0),"")</f>
        <v/>
      </c>
      <c r="C75" s="89"/>
      <c r="D75" s="90" t="str">
        <f>IFERROR(VLOOKUP(A75,Oferta!$C:$G,5,0),"")</f>
        <v/>
      </c>
      <c r="E75" s="90" t="str">
        <f t="shared" si="1"/>
        <v/>
      </c>
      <c r="F75" s="90" t="str">
        <f t="shared" si="2"/>
        <v/>
      </c>
    </row>
    <row r="76" spans="1:6" x14ac:dyDescent="0.25">
      <c r="A76" s="89"/>
      <c r="B76" s="90" t="str">
        <f>IFERROR(VLOOKUP(A76,Oferta!$C:$G,2,0),"")</f>
        <v/>
      </c>
      <c r="C76" s="89"/>
      <c r="D76" s="90" t="str">
        <f>IFERROR(VLOOKUP(A76,Oferta!$C:$G,5,0),"")</f>
        <v/>
      </c>
      <c r="E76" s="90" t="str">
        <f t="shared" si="1"/>
        <v/>
      </c>
      <c r="F76" s="90" t="str">
        <f t="shared" si="2"/>
        <v/>
      </c>
    </row>
    <row r="77" spans="1:6" x14ac:dyDescent="0.25">
      <c r="A77" s="89"/>
      <c r="B77" s="90" t="str">
        <f>IFERROR(VLOOKUP(A77,Oferta!$C:$G,2,0),"")</f>
        <v/>
      </c>
      <c r="C77" s="89"/>
      <c r="D77" s="90" t="str">
        <f>IFERROR(VLOOKUP(A77,Oferta!$C:$G,5,0),"")</f>
        <v/>
      </c>
      <c r="E77" s="90" t="str">
        <f t="shared" si="1"/>
        <v/>
      </c>
      <c r="F77" s="90" t="str">
        <f t="shared" si="2"/>
        <v/>
      </c>
    </row>
    <row r="78" spans="1:6" x14ac:dyDescent="0.25">
      <c r="A78" s="89"/>
      <c r="B78" s="90" t="str">
        <f>IFERROR(VLOOKUP(A78,Oferta!$C:$G,2,0),"")</f>
        <v/>
      </c>
      <c r="C78" s="89"/>
      <c r="D78" s="90" t="str">
        <f>IFERROR(VLOOKUP(A78,Oferta!$C:$G,5,0),"")</f>
        <v/>
      </c>
      <c r="E78" s="90" t="str">
        <f t="shared" ref="E78:E141" si="3">IFERROR((C78*D78),"")</f>
        <v/>
      </c>
      <c r="F78" s="90" t="str">
        <f t="shared" ref="F78:F141" si="4">IFERROR(E78*(1-$E$4),"")</f>
        <v/>
      </c>
    </row>
    <row r="79" spans="1:6" x14ac:dyDescent="0.25">
      <c r="A79" s="89"/>
      <c r="B79" s="90" t="str">
        <f>IFERROR(VLOOKUP(A79,Oferta!$C:$G,2,0),"")</f>
        <v/>
      </c>
      <c r="C79" s="89"/>
      <c r="D79" s="90" t="str">
        <f>IFERROR(VLOOKUP(A79,Oferta!$C:$G,5,0),"")</f>
        <v/>
      </c>
      <c r="E79" s="90" t="str">
        <f t="shared" si="3"/>
        <v/>
      </c>
      <c r="F79" s="90" t="str">
        <f t="shared" si="4"/>
        <v/>
      </c>
    </row>
    <row r="80" spans="1:6" x14ac:dyDescent="0.25">
      <c r="A80" s="89"/>
      <c r="B80" s="90" t="str">
        <f>IFERROR(VLOOKUP(A80,Oferta!$C:$G,2,0),"")</f>
        <v/>
      </c>
      <c r="C80" s="89"/>
      <c r="D80" s="90" t="str">
        <f>IFERROR(VLOOKUP(A80,Oferta!$C:$G,5,0),"")</f>
        <v/>
      </c>
      <c r="E80" s="90" t="str">
        <f t="shared" si="3"/>
        <v/>
      </c>
      <c r="F80" s="90" t="str">
        <f t="shared" si="4"/>
        <v/>
      </c>
    </row>
    <row r="81" spans="1:6" x14ac:dyDescent="0.25">
      <c r="A81" s="89"/>
      <c r="B81" s="90" t="str">
        <f>IFERROR(VLOOKUP(A81,Oferta!$C:$G,2,0),"")</f>
        <v/>
      </c>
      <c r="C81" s="89"/>
      <c r="D81" s="90" t="str">
        <f>IFERROR(VLOOKUP(A81,Oferta!$C:$G,5,0),"")</f>
        <v/>
      </c>
      <c r="E81" s="90" t="str">
        <f t="shared" si="3"/>
        <v/>
      </c>
      <c r="F81" s="90" t="str">
        <f t="shared" si="4"/>
        <v/>
      </c>
    </row>
    <row r="82" spans="1:6" x14ac:dyDescent="0.25">
      <c r="A82" s="89"/>
      <c r="B82" s="90" t="str">
        <f>IFERROR(VLOOKUP(A82,Oferta!$C:$G,2,0),"")</f>
        <v/>
      </c>
      <c r="C82" s="89"/>
      <c r="D82" s="90" t="str">
        <f>IFERROR(VLOOKUP(A82,Oferta!$C:$G,5,0),"")</f>
        <v/>
      </c>
      <c r="E82" s="90" t="str">
        <f t="shared" si="3"/>
        <v/>
      </c>
      <c r="F82" s="90" t="str">
        <f t="shared" si="4"/>
        <v/>
      </c>
    </row>
    <row r="83" spans="1:6" x14ac:dyDescent="0.25">
      <c r="A83" s="89"/>
      <c r="B83" s="90" t="str">
        <f>IFERROR(VLOOKUP(A83,Oferta!$C:$G,2,0),"")</f>
        <v/>
      </c>
      <c r="C83" s="89"/>
      <c r="D83" s="90" t="str">
        <f>IFERROR(VLOOKUP(A83,Oferta!$C:$G,5,0),"")</f>
        <v/>
      </c>
      <c r="E83" s="90" t="str">
        <f t="shared" si="3"/>
        <v/>
      </c>
      <c r="F83" s="90" t="str">
        <f t="shared" si="4"/>
        <v/>
      </c>
    </row>
    <row r="84" spans="1:6" x14ac:dyDescent="0.25">
      <c r="A84" s="89"/>
      <c r="B84" s="90" t="str">
        <f>IFERROR(VLOOKUP(A84,Oferta!$C:$G,2,0),"")</f>
        <v/>
      </c>
      <c r="C84" s="89"/>
      <c r="D84" s="90" t="str">
        <f>IFERROR(VLOOKUP(A84,Oferta!$C:$G,5,0),"")</f>
        <v/>
      </c>
      <c r="E84" s="90" t="str">
        <f t="shared" si="3"/>
        <v/>
      </c>
      <c r="F84" s="90" t="str">
        <f t="shared" si="4"/>
        <v/>
      </c>
    </row>
    <row r="85" spans="1:6" x14ac:dyDescent="0.25">
      <c r="A85" s="89"/>
      <c r="B85" s="90" t="str">
        <f>IFERROR(VLOOKUP(A85,Oferta!$C:$G,2,0),"")</f>
        <v/>
      </c>
      <c r="C85" s="89"/>
      <c r="D85" s="90" t="str">
        <f>IFERROR(VLOOKUP(A85,Oferta!$C:$G,5,0),"")</f>
        <v/>
      </c>
      <c r="E85" s="90" t="str">
        <f t="shared" si="3"/>
        <v/>
      </c>
      <c r="F85" s="90" t="str">
        <f t="shared" si="4"/>
        <v/>
      </c>
    </row>
    <row r="86" spans="1:6" x14ac:dyDescent="0.25">
      <c r="A86" s="89"/>
      <c r="B86" s="90" t="str">
        <f>IFERROR(VLOOKUP(A86,Oferta!$C:$G,2,0),"")</f>
        <v/>
      </c>
      <c r="C86" s="89"/>
      <c r="D86" s="90" t="str">
        <f>IFERROR(VLOOKUP(A86,Oferta!$C:$G,5,0),"")</f>
        <v/>
      </c>
      <c r="E86" s="90" t="str">
        <f t="shared" si="3"/>
        <v/>
      </c>
      <c r="F86" s="90" t="str">
        <f t="shared" si="4"/>
        <v/>
      </c>
    </row>
    <row r="87" spans="1:6" x14ac:dyDescent="0.25">
      <c r="A87" s="89"/>
      <c r="B87" s="90" t="str">
        <f>IFERROR(VLOOKUP(A87,Oferta!$C:$G,2,0),"")</f>
        <v/>
      </c>
      <c r="C87" s="89"/>
      <c r="D87" s="90" t="str">
        <f>IFERROR(VLOOKUP(A87,Oferta!$C:$G,5,0),"")</f>
        <v/>
      </c>
      <c r="E87" s="90" t="str">
        <f t="shared" si="3"/>
        <v/>
      </c>
      <c r="F87" s="90" t="str">
        <f t="shared" si="4"/>
        <v/>
      </c>
    </row>
    <row r="88" spans="1:6" x14ac:dyDescent="0.25">
      <c r="A88" s="89"/>
      <c r="B88" s="90" t="str">
        <f>IFERROR(VLOOKUP(A88,Oferta!$C:$G,2,0),"")</f>
        <v/>
      </c>
      <c r="C88" s="89"/>
      <c r="D88" s="90" t="str">
        <f>IFERROR(VLOOKUP(A88,Oferta!$C:$G,5,0),"")</f>
        <v/>
      </c>
      <c r="E88" s="90" t="str">
        <f t="shared" si="3"/>
        <v/>
      </c>
      <c r="F88" s="90" t="str">
        <f t="shared" si="4"/>
        <v/>
      </c>
    </row>
    <row r="89" spans="1:6" x14ac:dyDescent="0.25">
      <c r="A89" s="89"/>
      <c r="B89" s="90" t="str">
        <f>IFERROR(VLOOKUP(A89,Oferta!$C:$G,2,0),"")</f>
        <v/>
      </c>
      <c r="C89" s="89"/>
      <c r="D89" s="90" t="str">
        <f>IFERROR(VLOOKUP(A89,Oferta!$C:$G,5,0),"")</f>
        <v/>
      </c>
      <c r="E89" s="90" t="str">
        <f t="shared" si="3"/>
        <v/>
      </c>
      <c r="F89" s="90" t="str">
        <f t="shared" si="4"/>
        <v/>
      </c>
    </row>
    <row r="90" spans="1:6" x14ac:dyDescent="0.25">
      <c r="A90" s="89"/>
      <c r="B90" s="90" t="str">
        <f>IFERROR(VLOOKUP(A90,Oferta!$C:$G,2,0),"")</f>
        <v/>
      </c>
      <c r="C90" s="89"/>
      <c r="D90" s="90" t="str">
        <f>IFERROR(VLOOKUP(A90,Oferta!$C:$G,5,0),"")</f>
        <v/>
      </c>
      <c r="E90" s="90" t="str">
        <f t="shared" si="3"/>
        <v/>
      </c>
      <c r="F90" s="90" t="str">
        <f t="shared" si="4"/>
        <v/>
      </c>
    </row>
    <row r="91" spans="1:6" x14ac:dyDescent="0.25">
      <c r="A91" s="89"/>
      <c r="B91" s="90" t="str">
        <f>IFERROR(VLOOKUP(A91,Oferta!$C:$G,2,0),"")</f>
        <v/>
      </c>
      <c r="C91" s="89"/>
      <c r="D91" s="90" t="str">
        <f>IFERROR(VLOOKUP(A91,Oferta!$C:$G,5,0),"")</f>
        <v/>
      </c>
      <c r="E91" s="90" t="str">
        <f t="shared" si="3"/>
        <v/>
      </c>
      <c r="F91" s="90" t="str">
        <f t="shared" si="4"/>
        <v/>
      </c>
    </row>
    <row r="92" spans="1:6" x14ac:dyDescent="0.25">
      <c r="A92" s="89"/>
      <c r="B92" s="90" t="str">
        <f>IFERROR(VLOOKUP(A92,Oferta!$C:$G,2,0),"")</f>
        <v/>
      </c>
      <c r="C92" s="89"/>
      <c r="D92" s="90" t="str">
        <f>IFERROR(VLOOKUP(A92,Oferta!$C:$G,5,0),"")</f>
        <v/>
      </c>
      <c r="E92" s="90" t="str">
        <f t="shared" si="3"/>
        <v/>
      </c>
      <c r="F92" s="90" t="str">
        <f t="shared" si="4"/>
        <v/>
      </c>
    </row>
    <row r="93" spans="1:6" x14ac:dyDescent="0.25">
      <c r="A93" s="89"/>
      <c r="B93" s="90" t="str">
        <f>IFERROR(VLOOKUP(A93,Oferta!$C:$G,2,0),"")</f>
        <v/>
      </c>
      <c r="C93" s="89"/>
      <c r="D93" s="90" t="str">
        <f>IFERROR(VLOOKUP(A93,Oferta!$C:$G,5,0),"")</f>
        <v/>
      </c>
      <c r="E93" s="90" t="str">
        <f t="shared" si="3"/>
        <v/>
      </c>
      <c r="F93" s="90" t="str">
        <f t="shared" si="4"/>
        <v/>
      </c>
    </row>
    <row r="94" spans="1:6" x14ac:dyDescent="0.25">
      <c r="A94" s="89"/>
      <c r="B94" s="90" t="str">
        <f>IFERROR(VLOOKUP(A94,Oferta!$C:$G,2,0),"")</f>
        <v/>
      </c>
      <c r="C94" s="89"/>
      <c r="D94" s="90" t="str">
        <f>IFERROR(VLOOKUP(A94,Oferta!$C:$G,5,0),"")</f>
        <v/>
      </c>
      <c r="E94" s="90" t="str">
        <f t="shared" si="3"/>
        <v/>
      </c>
      <c r="F94" s="90" t="str">
        <f t="shared" si="4"/>
        <v/>
      </c>
    </row>
    <row r="95" spans="1:6" x14ac:dyDescent="0.25">
      <c r="A95" s="89"/>
      <c r="B95" s="90" t="str">
        <f>IFERROR(VLOOKUP(A95,Oferta!$C:$G,2,0),"")</f>
        <v/>
      </c>
      <c r="C95" s="89"/>
      <c r="D95" s="90" t="str">
        <f>IFERROR(VLOOKUP(A95,Oferta!$C:$G,5,0),"")</f>
        <v/>
      </c>
      <c r="E95" s="90" t="str">
        <f t="shared" si="3"/>
        <v/>
      </c>
      <c r="F95" s="90" t="str">
        <f t="shared" si="4"/>
        <v/>
      </c>
    </row>
    <row r="96" spans="1:6" x14ac:dyDescent="0.25">
      <c r="A96" s="89"/>
      <c r="B96" s="90" t="str">
        <f>IFERROR(VLOOKUP(A96,Oferta!$C:$G,2,0),"")</f>
        <v/>
      </c>
      <c r="C96" s="89"/>
      <c r="D96" s="90" t="str">
        <f>IFERROR(VLOOKUP(A96,Oferta!$C:$G,5,0),"")</f>
        <v/>
      </c>
      <c r="E96" s="90" t="str">
        <f t="shared" si="3"/>
        <v/>
      </c>
      <c r="F96" s="90" t="str">
        <f t="shared" si="4"/>
        <v/>
      </c>
    </row>
    <row r="97" spans="1:6" x14ac:dyDescent="0.25">
      <c r="A97" s="89"/>
      <c r="B97" s="90" t="str">
        <f>IFERROR(VLOOKUP(A97,Oferta!$C:$G,2,0),"")</f>
        <v/>
      </c>
      <c r="C97" s="89"/>
      <c r="D97" s="90" t="str">
        <f>IFERROR(VLOOKUP(A97,Oferta!$C:$G,5,0),"")</f>
        <v/>
      </c>
      <c r="E97" s="90" t="str">
        <f t="shared" si="3"/>
        <v/>
      </c>
      <c r="F97" s="90" t="str">
        <f t="shared" si="4"/>
        <v/>
      </c>
    </row>
    <row r="98" spans="1:6" x14ac:dyDescent="0.25">
      <c r="A98" s="89"/>
      <c r="B98" s="90" t="str">
        <f>IFERROR(VLOOKUP(A98,Oferta!$C:$G,2,0),"")</f>
        <v/>
      </c>
      <c r="C98" s="89"/>
      <c r="D98" s="90" t="str">
        <f>IFERROR(VLOOKUP(A98,Oferta!$C:$G,5,0),"")</f>
        <v/>
      </c>
      <c r="E98" s="90" t="str">
        <f t="shared" si="3"/>
        <v/>
      </c>
      <c r="F98" s="90" t="str">
        <f t="shared" si="4"/>
        <v/>
      </c>
    </row>
    <row r="99" spans="1:6" x14ac:dyDescent="0.25">
      <c r="A99" s="89"/>
      <c r="B99" s="90" t="str">
        <f>IFERROR(VLOOKUP(A99,Oferta!$C:$G,2,0),"")</f>
        <v/>
      </c>
      <c r="C99" s="89"/>
      <c r="D99" s="90" t="str">
        <f>IFERROR(VLOOKUP(A99,Oferta!$C:$G,5,0),"")</f>
        <v/>
      </c>
      <c r="E99" s="90" t="str">
        <f t="shared" si="3"/>
        <v/>
      </c>
      <c r="F99" s="90" t="str">
        <f t="shared" si="4"/>
        <v/>
      </c>
    </row>
    <row r="100" spans="1:6" x14ac:dyDescent="0.25">
      <c r="A100" s="89"/>
      <c r="B100" s="90" t="str">
        <f>IFERROR(VLOOKUP(A100,Oferta!$C:$G,2,0),"")</f>
        <v/>
      </c>
      <c r="C100" s="89"/>
      <c r="D100" s="90" t="str">
        <f>IFERROR(VLOOKUP(A100,Oferta!$C:$G,5,0),"")</f>
        <v/>
      </c>
      <c r="E100" s="90" t="str">
        <f t="shared" si="3"/>
        <v/>
      </c>
      <c r="F100" s="90" t="str">
        <f t="shared" si="4"/>
        <v/>
      </c>
    </row>
    <row r="101" spans="1:6" x14ac:dyDescent="0.25">
      <c r="A101" s="89"/>
      <c r="B101" s="90" t="str">
        <f>IFERROR(VLOOKUP(A101,Oferta!$C:$G,2,0),"")</f>
        <v/>
      </c>
      <c r="C101" s="89"/>
      <c r="D101" s="90" t="str">
        <f>IFERROR(VLOOKUP(A101,Oferta!$C:$G,5,0),"")</f>
        <v/>
      </c>
      <c r="E101" s="90" t="str">
        <f t="shared" si="3"/>
        <v/>
      </c>
      <c r="F101" s="90" t="str">
        <f t="shared" si="4"/>
        <v/>
      </c>
    </row>
    <row r="102" spans="1:6" x14ac:dyDescent="0.25">
      <c r="A102" s="89"/>
      <c r="B102" s="90" t="str">
        <f>IFERROR(VLOOKUP(A102,Oferta!$C:$G,2,0),"")</f>
        <v/>
      </c>
      <c r="C102" s="89"/>
      <c r="D102" s="90" t="str">
        <f>IFERROR(VLOOKUP(A102,Oferta!$C:$G,5,0),"")</f>
        <v/>
      </c>
      <c r="E102" s="90" t="str">
        <f t="shared" si="3"/>
        <v/>
      </c>
      <c r="F102" s="90" t="str">
        <f t="shared" si="4"/>
        <v/>
      </c>
    </row>
    <row r="103" spans="1:6" x14ac:dyDescent="0.25">
      <c r="A103" s="89"/>
      <c r="B103" s="90" t="str">
        <f>IFERROR(VLOOKUP(A103,Oferta!$C:$G,2,0),"")</f>
        <v/>
      </c>
      <c r="C103" s="89"/>
      <c r="D103" s="90" t="str">
        <f>IFERROR(VLOOKUP(A103,Oferta!$C:$G,5,0),"")</f>
        <v/>
      </c>
      <c r="E103" s="90" t="str">
        <f t="shared" si="3"/>
        <v/>
      </c>
      <c r="F103" s="90" t="str">
        <f t="shared" si="4"/>
        <v/>
      </c>
    </row>
    <row r="104" spans="1:6" x14ac:dyDescent="0.25">
      <c r="A104" s="89"/>
      <c r="B104" s="90" t="str">
        <f>IFERROR(VLOOKUP(A104,Oferta!$C:$G,2,0),"")</f>
        <v/>
      </c>
      <c r="C104" s="89"/>
      <c r="D104" s="90" t="str">
        <f>IFERROR(VLOOKUP(A104,Oferta!$C:$G,5,0),"")</f>
        <v/>
      </c>
      <c r="E104" s="90" t="str">
        <f t="shared" si="3"/>
        <v/>
      </c>
      <c r="F104" s="90" t="str">
        <f t="shared" si="4"/>
        <v/>
      </c>
    </row>
    <row r="105" spans="1:6" x14ac:dyDescent="0.25">
      <c r="A105" s="89"/>
      <c r="B105" s="90" t="str">
        <f>IFERROR(VLOOKUP(A105,Oferta!$C:$G,2,0),"")</f>
        <v/>
      </c>
      <c r="C105" s="89"/>
      <c r="D105" s="90" t="str">
        <f>IFERROR(VLOOKUP(A105,Oferta!$C:$G,5,0),"")</f>
        <v/>
      </c>
      <c r="E105" s="90" t="str">
        <f t="shared" si="3"/>
        <v/>
      </c>
      <c r="F105" s="90" t="str">
        <f t="shared" si="4"/>
        <v/>
      </c>
    </row>
    <row r="106" spans="1:6" x14ac:dyDescent="0.25">
      <c r="A106" s="89"/>
      <c r="B106" s="90" t="str">
        <f>IFERROR(VLOOKUP(A106,Oferta!$C:$G,2,0),"")</f>
        <v/>
      </c>
      <c r="C106" s="89"/>
      <c r="D106" s="90" t="str">
        <f>IFERROR(VLOOKUP(A106,Oferta!$C:$G,5,0),"")</f>
        <v/>
      </c>
      <c r="E106" s="90" t="str">
        <f t="shared" si="3"/>
        <v/>
      </c>
      <c r="F106" s="90" t="str">
        <f t="shared" si="4"/>
        <v/>
      </c>
    </row>
    <row r="107" spans="1:6" x14ac:dyDescent="0.25">
      <c r="A107" s="89"/>
      <c r="B107" s="90" t="str">
        <f>IFERROR(VLOOKUP(A107,Oferta!$C:$G,2,0),"")</f>
        <v/>
      </c>
      <c r="C107" s="89"/>
      <c r="D107" s="90" t="str">
        <f>IFERROR(VLOOKUP(A107,Oferta!$C:$G,5,0),"")</f>
        <v/>
      </c>
      <c r="E107" s="90" t="str">
        <f t="shared" si="3"/>
        <v/>
      </c>
      <c r="F107" s="90" t="str">
        <f t="shared" si="4"/>
        <v/>
      </c>
    </row>
    <row r="108" spans="1:6" x14ac:dyDescent="0.25">
      <c r="A108" s="89"/>
      <c r="B108" s="90" t="str">
        <f>IFERROR(VLOOKUP(A108,Oferta!$C:$G,2,0),"")</f>
        <v/>
      </c>
      <c r="C108" s="89"/>
      <c r="D108" s="90" t="str">
        <f>IFERROR(VLOOKUP(A108,Oferta!$C:$G,5,0),"")</f>
        <v/>
      </c>
      <c r="E108" s="90" t="str">
        <f t="shared" si="3"/>
        <v/>
      </c>
      <c r="F108" s="90" t="str">
        <f t="shared" si="4"/>
        <v/>
      </c>
    </row>
    <row r="109" spans="1:6" x14ac:dyDescent="0.25">
      <c r="A109" s="89"/>
      <c r="B109" s="90" t="str">
        <f>IFERROR(VLOOKUP(A109,Oferta!$C:$G,2,0),"")</f>
        <v/>
      </c>
      <c r="C109" s="89"/>
      <c r="D109" s="90" t="str">
        <f>IFERROR(VLOOKUP(A109,Oferta!$C:$G,5,0),"")</f>
        <v/>
      </c>
      <c r="E109" s="90" t="str">
        <f t="shared" si="3"/>
        <v/>
      </c>
      <c r="F109" s="90" t="str">
        <f t="shared" si="4"/>
        <v/>
      </c>
    </row>
    <row r="110" spans="1:6" x14ac:dyDescent="0.25">
      <c r="A110" s="89"/>
      <c r="B110" s="90" t="str">
        <f>IFERROR(VLOOKUP(A110,Oferta!$C:$G,2,0),"")</f>
        <v/>
      </c>
      <c r="C110" s="89"/>
      <c r="D110" s="90" t="str">
        <f>IFERROR(VLOOKUP(A110,Oferta!$C:$G,5,0),"")</f>
        <v/>
      </c>
      <c r="E110" s="90" t="str">
        <f t="shared" si="3"/>
        <v/>
      </c>
      <c r="F110" s="90" t="str">
        <f t="shared" si="4"/>
        <v/>
      </c>
    </row>
    <row r="111" spans="1:6" x14ac:dyDescent="0.25">
      <c r="A111" s="89"/>
      <c r="B111" s="90" t="str">
        <f>IFERROR(VLOOKUP(A111,Oferta!$C:$G,2,0),"")</f>
        <v/>
      </c>
      <c r="C111" s="89"/>
      <c r="D111" s="90" t="str">
        <f>IFERROR(VLOOKUP(A111,Oferta!$C:$G,5,0),"")</f>
        <v/>
      </c>
      <c r="E111" s="90" t="str">
        <f t="shared" si="3"/>
        <v/>
      </c>
      <c r="F111" s="90" t="str">
        <f t="shared" si="4"/>
        <v/>
      </c>
    </row>
    <row r="112" spans="1:6" x14ac:dyDescent="0.25">
      <c r="A112" s="89"/>
      <c r="B112" s="90" t="str">
        <f>IFERROR(VLOOKUP(A112,Oferta!$C:$G,2,0),"")</f>
        <v/>
      </c>
      <c r="C112" s="89"/>
      <c r="D112" s="90" t="str">
        <f>IFERROR(VLOOKUP(A112,Oferta!$C:$G,5,0),"")</f>
        <v/>
      </c>
      <c r="E112" s="90" t="str">
        <f t="shared" si="3"/>
        <v/>
      </c>
      <c r="F112" s="90" t="str">
        <f t="shared" si="4"/>
        <v/>
      </c>
    </row>
    <row r="113" spans="1:6" x14ac:dyDescent="0.25">
      <c r="A113" s="89"/>
      <c r="B113" s="90" t="str">
        <f>IFERROR(VLOOKUP(A113,Oferta!$C:$G,2,0),"")</f>
        <v/>
      </c>
      <c r="C113" s="89"/>
      <c r="D113" s="90" t="str">
        <f>IFERROR(VLOOKUP(A113,Oferta!$C:$G,5,0),"")</f>
        <v/>
      </c>
      <c r="E113" s="90" t="str">
        <f t="shared" si="3"/>
        <v/>
      </c>
      <c r="F113" s="90" t="str">
        <f t="shared" si="4"/>
        <v/>
      </c>
    </row>
    <row r="114" spans="1:6" x14ac:dyDescent="0.25">
      <c r="A114" s="89"/>
      <c r="B114" s="90" t="str">
        <f>IFERROR(VLOOKUP(A114,Oferta!$C:$G,2,0),"")</f>
        <v/>
      </c>
      <c r="C114" s="89"/>
      <c r="D114" s="90" t="str">
        <f>IFERROR(VLOOKUP(A114,Oferta!$C:$G,5,0),"")</f>
        <v/>
      </c>
      <c r="E114" s="90" t="str">
        <f t="shared" si="3"/>
        <v/>
      </c>
      <c r="F114" s="90" t="str">
        <f t="shared" si="4"/>
        <v/>
      </c>
    </row>
    <row r="115" spans="1:6" x14ac:dyDescent="0.25">
      <c r="A115" s="89"/>
      <c r="B115" s="90" t="str">
        <f>IFERROR(VLOOKUP(A115,Oferta!$C:$G,2,0),"")</f>
        <v/>
      </c>
      <c r="C115" s="89"/>
      <c r="D115" s="90" t="str">
        <f>IFERROR(VLOOKUP(A115,Oferta!$C:$G,5,0),"")</f>
        <v/>
      </c>
      <c r="E115" s="90" t="str">
        <f t="shared" si="3"/>
        <v/>
      </c>
      <c r="F115" s="90" t="str">
        <f t="shared" si="4"/>
        <v/>
      </c>
    </row>
    <row r="116" spans="1:6" x14ac:dyDescent="0.25">
      <c r="A116" s="89"/>
      <c r="B116" s="90" t="str">
        <f>IFERROR(VLOOKUP(A116,Oferta!$C:$G,2,0),"")</f>
        <v/>
      </c>
      <c r="C116" s="89"/>
      <c r="D116" s="90" t="str">
        <f>IFERROR(VLOOKUP(A116,Oferta!$C:$G,5,0),"")</f>
        <v/>
      </c>
      <c r="E116" s="90" t="str">
        <f t="shared" si="3"/>
        <v/>
      </c>
      <c r="F116" s="90" t="str">
        <f t="shared" si="4"/>
        <v/>
      </c>
    </row>
    <row r="117" spans="1:6" x14ac:dyDescent="0.25">
      <c r="A117" s="89"/>
      <c r="B117" s="90" t="str">
        <f>IFERROR(VLOOKUP(A117,Oferta!$C:$G,2,0),"")</f>
        <v/>
      </c>
      <c r="C117" s="89"/>
      <c r="D117" s="90" t="str">
        <f>IFERROR(VLOOKUP(A117,Oferta!$C:$G,5,0),"")</f>
        <v/>
      </c>
      <c r="E117" s="90" t="str">
        <f t="shared" si="3"/>
        <v/>
      </c>
      <c r="F117" s="90" t="str">
        <f t="shared" si="4"/>
        <v/>
      </c>
    </row>
    <row r="118" spans="1:6" x14ac:dyDescent="0.25">
      <c r="A118" s="89"/>
      <c r="B118" s="90" t="str">
        <f>IFERROR(VLOOKUP(A118,Oferta!$C:$G,2,0),"")</f>
        <v/>
      </c>
      <c r="C118" s="89"/>
      <c r="D118" s="90" t="str">
        <f>IFERROR(VLOOKUP(A118,Oferta!$C:$G,5,0),"")</f>
        <v/>
      </c>
      <c r="E118" s="90" t="str">
        <f t="shared" si="3"/>
        <v/>
      </c>
      <c r="F118" s="90" t="str">
        <f t="shared" si="4"/>
        <v/>
      </c>
    </row>
    <row r="119" spans="1:6" x14ac:dyDescent="0.25">
      <c r="A119" s="89"/>
      <c r="B119" s="90" t="str">
        <f>IFERROR(VLOOKUP(A119,Oferta!$C:$G,2,0),"")</f>
        <v/>
      </c>
      <c r="C119" s="89"/>
      <c r="D119" s="90" t="str">
        <f>IFERROR(VLOOKUP(A119,Oferta!$C:$G,5,0),"")</f>
        <v/>
      </c>
      <c r="E119" s="90" t="str">
        <f t="shared" si="3"/>
        <v/>
      </c>
      <c r="F119" s="90" t="str">
        <f t="shared" si="4"/>
        <v/>
      </c>
    </row>
    <row r="120" spans="1:6" x14ac:dyDescent="0.25">
      <c r="A120" s="89"/>
      <c r="B120" s="90" t="str">
        <f>IFERROR(VLOOKUP(A120,Oferta!$C:$G,2,0),"")</f>
        <v/>
      </c>
      <c r="C120" s="89"/>
      <c r="D120" s="90" t="str">
        <f>IFERROR(VLOOKUP(A120,Oferta!$C:$G,5,0),"")</f>
        <v/>
      </c>
      <c r="E120" s="90" t="str">
        <f t="shared" si="3"/>
        <v/>
      </c>
      <c r="F120" s="90" t="str">
        <f t="shared" si="4"/>
        <v/>
      </c>
    </row>
    <row r="121" spans="1:6" x14ac:dyDescent="0.25">
      <c r="A121" s="89"/>
      <c r="B121" s="90" t="str">
        <f>IFERROR(VLOOKUP(A121,Oferta!$C:$G,2,0),"")</f>
        <v/>
      </c>
      <c r="C121" s="89"/>
      <c r="D121" s="90" t="str">
        <f>IFERROR(VLOOKUP(A121,Oferta!$C:$G,5,0),"")</f>
        <v/>
      </c>
      <c r="E121" s="90" t="str">
        <f t="shared" si="3"/>
        <v/>
      </c>
      <c r="F121" s="90" t="str">
        <f t="shared" si="4"/>
        <v/>
      </c>
    </row>
    <row r="122" spans="1:6" x14ac:dyDescent="0.25">
      <c r="A122" s="89"/>
      <c r="B122" s="90" t="str">
        <f>IFERROR(VLOOKUP(A122,Oferta!$C:$G,2,0),"")</f>
        <v/>
      </c>
      <c r="C122" s="89"/>
      <c r="D122" s="90" t="str">
        <f>IFERROR(VLOOKUP(A122,Oferta!$C:$G,5,0),"")</f>
        <v/>
      </c>
      <c r="E122" s="90" t="str">
        <f t="shared" si="3"/>
        <v/>
      </c>
      <c r="F122" s="90" t="str">
        <f t="shared" si="4"/>
        <v/>
      </c>
    </row>
    <row r="123" spans="1:6" x14ac:dyDescent="0.25">
      <c r="A123" s="89"/>
      <c r="B123" s="90" t="str">
        <f>IFERROR(VLOOKUP(A123,Oferta!$C:$G,2,0),"")</f>
        <v/>
      </c>
      <c r="C123" s="89"/>
      <c r="D123" s="90" t="str">
        <f>IFERROR(VLOOKUP(A123,Oferta!$C:$G,5,0),"")</f>
        <v/>
      </c>
      <c r="E123" s="90" t="str">
        <f t="shared" si="3"/>
        <v/>
      </c>
      <c r="F123" s="90" t="str">
        <f t="shared" si="4"/>
        <v/>
      </c>
    </row>
    <row r="124" spans="1:6" x14ac:dyDescent="0.25">
      <c r="A124" s="89"/>
      <c r="B124" s="90" t="str">
        <f>IFERROR(VLOOKUP(A124,Oferta!$C:$G,2,0),"")</f>
        <v/>
      </c>
      <c r="C124" s="89"/>
      <c r="D124" s="90" t="str">
        <f>IFERROR(VLOOKUP(A124,Oferta!$C:$G,5,0),"")</f>
        <v/>
      </c>
      <c r="E124" s="90" t="str">
        <f t="shared" si="3"/>
        <v/>
      </c>
      <c r="F124" s="90" t="str">
        <f t="shared" si="4"/>
        <v/>
      </c>
    </row>
    <row r="125" spans="1:6" x14ac:dyDescent="0.25">
      <c r="A125" s="89"/>
      <c r="B125" s="90" t="str">
        <f>IFERROR(VLOOKUP(A125,Oferta!$C:$G,2,0),"")</f>
        <v/>
      </c>
      <c r="C125" s="89"/>
      <c r="D125" s="90" t="str">
        <f>IFERROR(VLOOKUP(A125,Oferta!$C:$G,5,0),"")</f>
        <v/>
      </c>
      <c r="E125" s="90" t="str">
        <f t="shared" si="3"/>
        <v/>
      </c>
      <c r="F125" s="90" t="str">
        <f t="shared" si="4"/>
        <v/>
      </c>
    </row>
    <row r="126" spans="1:6" x14ac:dyDescent="0.25">
      <c r="A126" s="89"/>
      <c r="B126" s="90" t="str">
        <f>IFERROR(VLOOKUP(A126,Oferta!$C:$G,2,0),"")</f>
        <v/>
      </c>
      <c r="C126" s="89"/>
      <c r="D126" s="90" t="str">
        <f>IFERROR(VLOOKUP(A126,Oferta!$C:$G,5,0),"")</f>
        <v/>
      </c>
      <c r="E126" s="90" t="str">
        <f t="shared" si="3"/>
        <v/>
      </c>
      <c r="F126" s="90" t="str">
        <f t="shared" si="4"/>
        <v/>
      </c>
    </row>
    <row r="127" spans="1:6" x14ac:dyDescent="0.25">
      <c r="A127" s="89"/>
      <c r="B127" s="90" t="str">
        <f>IFERROR(VLOOKUP(A127,Oferta!$C:$G,2,0),"")</f>
        <v/>
      </c>
      <c r="C127" s="89"/>
      <c r="D127" s="90" t="str">
        <f>IFERROR(VLOOKUP(A127,Oferta!$C:$G,5,0),"")</f>
        <v/>
      </c>
      <c r="E127" s="90" t="str">
        <f t="shared" si="3"/>
        <v/>
      </c>
      <c r="F127" s="90" t="str">
        <f t="shared" si="4"/>
        <v/>
      </c>
    </row>
    <row r="128" spans="1:6" x14ac:dyDescent="0.25">
      <c r="A128" s="89"/>
      <c r="B128" s="90" t="str">
        <f>IFERROR(VLOOKUP(A128,Oferta!$C:$G,2,0),"")</f>
        <v/>
      </c>
      <c r="C128" s="89"/>
      <c r="D128" s="90" t="str">
        <f>IFERROR(VLOOKUP(A128,Oferta!$C:$G,5,0),"")</f>
        <v/>
      </c>
      <c r="E128" s="90" t="str">
        <f t="shared" si="3"/>
        <v/>
      </c>
      <c r="F128" s="90" t="str">
        <f t="shared" si="4"/>
        <v/>
      </c>
    </row>
    <row r="129" spans="1:6" x14ac:dyDescent="0.25">
      <c r="A129" s="89"/>
      <c r="B129" s="90" t="str">
        <f>IFERROR(VLOOKUP(A129,Oferta!$C:$G,2,0),"")</f>
        <v/>
      </c>
      <c r="C129" s="89"/>
      <c r="D129" s="90" t="str">
        <f>IFERROR(VLOOKUP(A129,Oferta!$C:$G,5,0),"")</f>
        <v/>
      </c>
      <c r="E129" s="90" t="str">
        <f t="shared" si="3"/>
        <v/>
      </c>
      <c r="F129" s="90" t="str">
        <f t="shared" si="4"/>
        <v/>
      </c>
    </row>
    <row r="130" spans="1:6" x14ac:dyDescent="0.25">
      <c r="A130" s="89"/>
      <c r="B130" s="90" t="str">
        <f>IFERROR(VLOOKUP(A130,Oferta!$C:$G,2,0),"")</f>
        <v/>
      </c>
      <c r="C130" s="89"/>
      <c r="D130" s="90" t="str">
        <f>IFERROR(VLOOKUP(A130,Oferta!$C:$G,5,0),"")</f>
        <v/>
      </c>
      <c r="E130" s="90" t="str">
        <f t="shared" si="3"/>
        <v/>
      </c>
      <c r="F130" s="90" t="str">
        <f t="shared" si="4"/>
        <v/>
      </c>
    </row>
    <row r="131" spans="1:6" x14ac:dyDescent="0.25">
      <c r="A131" s="89"/>
      <c r="B131" s="90" t="str">
        <f>IFERROR(VLOOKUP(A131,Oferta!$C:$G,2,0),"")</f>
        <v/>
      </c>
      <c r="C131" s="89"/>
      <c r="D131" s="90" t="str">
        <f>IFERROR(VLOOKUP(A131,Oferta!$C:$G,5,0),"")</f>
        <v/>
      </c>
      <c r="E131" s="90" t="str">
        <f t="shared" si="3"/>
        <v/>
      </c>
      <c r="F131" s="90" t="str">
        <f t="shared" si="4"/>
        <v/>
      </c>
    </row>
    <row r="132" spans="1:6" x14ac:dyDescent="0.25">
      <c r="A132" s="89"/>
      <c r="B132" s="90" t="str">
        <f>IFERROR(VLOOKUP(A132,Oferta!$C:$G,2,0),"")</f>
        <v/>
      </c>
      <c r="C132" s="89"/>
      <c r="D132" s="90" t="str">
        <f>IFERROR(VLOOKUP(A132,Oferta!$C:$G,5,0),"")</f>
        <v/>
      </c>
      <c r="E132" s="90" t="str">
        <f t="shared" si="3"/>
        <v/>
      </c>
      <c r="F132" s="90" t="str">
        <f t="shared" si="4"/>
        <v/>
      </c>
    </row>
    <row r="133" spans="1:6" x14ac:dyDescent="0.25">
      <c r="A133" s="89"/>
      <c r="B133" s="90" t="str">
        <f>IFERROR(VLOOKUP(A133,Oferta!$C:$G,2,0),"")</f>
        <v/>
      </c>
      <c r="C133" s="89"/>
      <c r="D133" s="90" t="str">
        <f>IFERROR(VLOOKUP(A133,Oferta!$C:$G,5,0),"")</f>
        <v/>
      </c>
      <c r="E133" s="90" t="str">
        <f t="shared" si="3"/>
        <v/>
      </c>
      <c r="F133" s="90" t="str">
        <f t="shared" si="4"/>
        <v/>
      </c>
    </row>
    <row r="134" spans="1:6" x14ac:dyDescent="0.25">
      <c r="A134" s="89"/>
      <c r="B134" s="90" t="str">
        <f>IFERROR(VLOOKUP(A134,Oferta!$C:$G,2,0),"")</f>
        <v/>
      </c>
      <c r="C134" s="89"/>
      <c r="D134" s="90" t="str">
        <f>IFERROR(VLOOKUP(A134,Oferta!$C:$G,5,0),"")</f>
        <v/>
      </c>
      <c r="E134" s="90" t="str">
        <f t="shared" si="3"/>
        <v/>
      </c>
      <c r="F134" s="90" t="str">
        <f t="shared" si="4"/>
        <v/>
      </c>
    </row>
    <row r="135" spans="1:6" x14ac:dyDescent="0.25">
      <c r="A135" s="89"/>
      <c r="B135" s="90" t="str">
        <f>IFERROR(VLOOKUP(A135,Oferta!$C:$G,2,0),"")</f>
        <v/>
      </c>
      <c r="C135" s="89"/>
      <c r="D135" s="90" t="str">
        <f>IFERROR(VLOOKUP(A135,Oferta!$C:$G,5,0),"")</f>
        <v/>
      </c>
      <c r="E135" s="90" t="str">
        <f t="shared" si="3"/>
        <v/>
      </c>
      <c r="F135" s="90" t="str">
        <f t="shared" si="4"/>
        <v/>
      </c>
    </row>
    <row r="136" spans="1:6" x14ac:dyDescent="0.25">
      <c r="A136" s="89"/>
      <c r="B136" s="90" t="str">
        <f>IFERROR(VLOOKUP(A136,Oferta!$C:$G,2,0),"")</f>
        <v/>
      </c>
      <c r="C136" s="89"/>
      <c r="D136" s="90" t="str">
        <f>IFERROR(VLOOKUP(A136,Oferta!$C:$G,5,0),"")</f>
        <v/>
      </c>
      <c r="E136" s="90" t="str">
        <f t="shared" si="3"/>
        <v/>
      </c>
      <c r="F136" s="90" t="str">
        <f t="shared" si="4"/>
        <v/>
      </c>
    </row>
    <row r="137" spans="1:6" x14ac:dyDescent="0.25">
      <c r="A137" s="89"/>
      <c r="B137" s="90" t="str">
        <f>IFERROR(VLOOKUP(A137,Oferta!$C:$G,2,0),"")</f>
        <v/>
      </c>
      <c r="C137" s="89"/>
      <c r="D137" s="90" t="str">
        <f>IFERROR(VLOOKUP(A137,Oferta!$C:$G,5,0),"")</f>
        <v/>
      </c>
      <c r="E137" s="90" t="str">
        <f t="shared" si="3"/>
        <v/>
      </c>
      <c r="F137" s="90" t="str">
        <f t="shared" si="4"/>
        <v/>
      </c>
    </row>
    <row r="138" spans="1:6" x14ac:dyDescent="0.25">
      <c r="A138" s="89"/>
      <c r="B138" s="90" t="str">
        <f>IFERROR(VLOOKUP(A138,Oferta!$C:$G,2,0),"")</f>
        <v/>
      </c>
      <c r="C138" s="89"/>
      <c r="D138" s="90" t="str">
        <f>IFERROR(VLOOKUP(A138,Oferta!$C:$G,5,0),"")</f>
        <v/>
      </c>
      <c r="E138" s="90" t="str">
        <f t="shared" si="3"/>
        <v/>
      </c>
      <c r="F138" s="90" t="str">
        <f t="shared" si="4"/>
        <v/>
      </c>
    </row>
    <row r="139" spans="1:6" x14ac:dyDescent="0.25">
      <c r="A139" s="89"/>
      <c r="B139" s="90" t="str">
        <f>IFERROR(VLOOKUP(A139,Oferta!$C:$G,2,0),"")</f>
        <v/>
      </c>
      <c r="C139" s="89"/>
      <c r="D139" s="90" t="str">
        <f>IFERROR(VLOOKUP(A139,Oferta!$C:$G,5,0),"")</f>
        <v/>
      </c>
      <c r="E139" s="90" t="str">
        <f t="shared" si="3"/>
        <v/>
      </c>
      <c r="F139" s="90" t="str">
        <f t="shared" si="4"/>
        <v/>
      </c>
    </row>
    <row r="140" spans="1:6" x14ac:dyDescent="0.25">
      <c r="A140" s="89"/>
      <c r="B140" s="90" t="str">
        <f>IFERROR(VLOOKUP(A140,Oferta!$C:$G,2,0),"")</f>
        <v/>
      </c>
      <c r="C140" s="89"/>
      <c r="D140" s="90" t="str">
        <f>IFERROR(VLOOKUP(A140,Oferta!$C:$G,5,0),"")</f>
        <v/>
      </c>
      <c r="E140" s="90" t="str">
        <f t="shared" si="3"/>
        <v/>
      </c>
      <c r="F140" s="90" t="str">
        <f t="shared" si="4"/>
        <v/>
      </c>
    </row>
    <row r="141" spans="1:6" x14ac:dyDescent="0.25">
      <c r="A141" s="89"/>
      <c r="B141" s="90" t="str">
        <f>IFERROR(VLOOKUP(A141,Oferta!$C:$G,2,0),"")</f>
        <v/>
      </c>
      <c r="C141" s="89"/>
      <c r="D141" s="90" t="str">
        <f>IFERROR(VLOOKUP(A141,Oferta!$C:$G,5,0),"")</f>
        <v/>
      </c>
      <c r="E141" s="90" t="str">
        <f t="shared" si="3"/>
        <v/>
      </c>
      <c r="F141" s="90" t="str">
        <f t="shared" si="4"/>
        <v/>
      </c>
    </row>
    <row r="142" spans="1:6" x14ac:dyDescent="0.25">
      <c r="A142" s="89"/>
      <c r="B142" s="90" t="str">
        <f>IFERROR(VLOOKUP(A142,Oferta!$C:$G,2,0),"")</f>
        <v/>
      </c>
      <c r="C142" s="89"/>
      <c r="D142" s="90" t="str">
        <f>IFERROR(VLOOKUP(A142,Oferta!$C:$G,5,0),"")</f>
        <v/>
      </c>
      <c r="E142" s="90" t="str">
        <f t="shared" ref="E142:E147" si="5">IFERROR((C142*D142),"")</f>
        <v/>
      </c>
      <c r="F142" s="90" t="str">
        <f t="shared" ref="F142:F147" si="6">IFERROR(E142*(1-$E$4),"")</f>
        <v/>
      </c>
    </row>
    <row r="143" spans="1:6" x14ac:dyDescent="0.25">
      <c r="A143" s="89"/>
      <c r="B143" s="90" t="str">
        <f>IFERROR(VLOOKUP(A143,Oferta!$C:$G,2,0),"")</f>
        <v/>
      </c>
      <c r="C143" s="89"/>
      <c r="D143" s="90" t="str">
        <f>IFERROR(VLOOKUP(A143,Oferta!$C:$G,5,0),"")</f>
        <v/>
      </c>
      <c r="E143" s="90" t="str">
        <f t="shared" si="5"/>
        <v/>
      </c>
      <c r="F143" s="90" t="str">
        <f t="shared" si="6"/>
        <v/>
      </c>
    </row>
    <row r="144" spans="1:6" x14ac:dyDescent="0.25">
      <c r="A144" s="89"/>
      <c r="B144" s="90" t="str">
        <f>IFERROR(VLOOKUP(A144,Oferta!$C:$G,2,0),"")</f>
        <v/>
      </c>
      <c r="C144" s="89"/>
      <c r="D144" s="90" t="str">
        <f>IFERROR(VLOOKUP(A144,Oferta!$C:$G,5,0),"")</f>
        <v/>
      </c>
      <c r="E144" s="90" t="str">
        <f t="shared" si="5"/>
        <v/>
      </c>
      <c r="F144" s="90" t="str">
        <f t="shared" si="6"/>
        <v/>
      </c>
    </row>
    <row r="145" spans="1:6" x14ac:dyDescent="0.25">
      <c r="A145" s="89"/>
      <c r="B145" s="90" t="str">
        <f>IFERROR(VLOOKUP(A145,Oferta!$C:$G,2,0),"")</f>
        <v/>
      </c>
      <c r="C145" s="89"/>
      <c r="D145" s="90" t="str">
        <f>IFERROR(VLOOKUP(A145,Oferta!$C:$G,5,0),"")</f>
        <v/>
      </c>
      <c r="E145" s="90" t="str">
        <f t="shared" si="5"/>
        <v/>
      </c>
      <c r="F145" s="90" t="str">
        <f t="shared" si="6"/>
        <v/>
      </c>
    </row>
    <row r="146" spans="1:6" x14ac:dyDescent="0.25">
      <c r="A146" s="89"/>
      <c r="B146" s="90" t="str">
        <f>IFERROR(VLOOKUP(A146,Oferta!$C:$G,2,0),"")</f>
        <v/>
      </c>
      <c r="C146" s="89"/>
      <c r="D146" s="90" t="str">
        <f>IFERROR(VLOOKUP(A146,Oferta!$C:$G,5,0),"")</f>
        <v/>
      </c>
      <c r="E146" s="90" t="str">
        <f t="shared" si="5"/>
        <v/>
      </c>
      <c r="F146" s="90" t="str">
        <f t="shared" si="6"/>
        <v/>
      </c>
    </row>
    <row r="147" spans="1:6" x14ac:dyDescent="0.25">
      <c r="A147" s="89"/>
      <c r="B147" s="90" t="str">
        <f>IFERROR(VLOOKUP(A147,Oferta!$C:$G,2,0),"")</f>
        <v/>
      </c>
      <c r="C147" s="89"/>
      <c r="D147" s="90" t="str">
        <f>IFERROR(VLOOKUP(A147,Oferta!$C:$G,5,0),"")</f>
        <v/>
      </c>
      <c r="E147" s="90" t="str">
        <f t="shared" si="5"/>
        <v/>
      </c>
      <c r="F147" s="90" t="str">
        <f t="shared" si="6"/>
        <v/>
      </c>
    </row>
  </sheetData>
  <mergeCells count="11">
    <mergeCell ref="E9:F9"/>
    <mergeCell ref="E10:F10"/>
    <mergeCell ref="C10:D10"/>
    <mergeCell ref="H2:J2"/>
    <mergeCell ref="H3:J6"/>
    <mergeCell ref="E6:E7"/>
    <mergeCell ref="A2:B2"/>
    <mergeCell ref="C4:D4"/>
    <mergeCell ref="C5:D5"/>
    <mergeCell ref="C6:D7"/>
    <mergeCell ref="C9:D9"/>
  </mergeCells>
  <pageMargins left="0.31496062992125984" right="0.31496062992125984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Oferta</vt:lpstr>
      <vt:lpstr>Dane logistyczne</vt:lpstr>
      <vt:lpstr>Zamówienie</vt:lpstr>
      <vt:lpstr>Zamówienie!Obszar_wydruku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Kochanowski</dc:creator>
  <cp:lastModifiedBy>ANNA KROT</cp:lastModifiedBy>
  <cp:lastPrinted>2016-12-07T13:34:15Z</cp:lastPrinted>
  <dcterms:created xsi:type="dcterms:W3CDTF">2016-11-14T10:02:31Z</dcterms:created>
  <dcterms:modified xsi:type="dcterms:W3CDTF">2017-01-30T11:04:22Z</dcterms:modified>
</cp:coreProperties>
</file>